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g.allain\Desktop\"/>
    </mc:Choice>
  </mc:AlternateContent>
  <xr:revisionPtr revIDLastSave="0" documentId="13_ncr:1_{13638208-1A35-4555-AD90-78B29C717943}" xr6:coauthVersionLast="47" xr6:coauthVersionMax="47" xr10:uidLastSave="{00000000-0000-0000-0000-000000000000}"/>
  <bookViews>
    <workbookView xWindow="-110" yWindow="-110" windowWidth="19420" windowHeight="10420" tabRatio="561" xr2:uid="{00000000-000D-0000-FFFF-FFFF00000000}"/>
  </bookViews>
  <sheets>
    <sheet name="Feuil1" sheetId="1" r:id="rId1"/>
  </sheets>
  <definedNames>
    <definedName name="_xlnm._FilterDatabase" localSheetId="0" hidden="1">Feuil1!$A$3:$M$298</definedName>
    <definedName name="_xlnm.Print_Area" localSheetId="0">Feuil1!#REF!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1" i="1" l="1"/>
  <c r="M52" i="1"/>
  <c r="M51" i="1"/>
  <c r="M49" i="1"/>
  <c r="M55" i="1"/>
  <c r="M74" i="1"/>
  <c r="L73" i="1"/>
  <c r="L78" i="1"/>
  <c r="L75" i="1"/>
  <c r="L76" i="1"/>
  <c r="M63" i="1"/>
  <c r="M61" i="1"/>
  <c r="M70" i="1"/>
  <c r="M68" i="1"/>
  <c r="M69" i="1"/>
  <c r="M62" i="1"/>
  <c r="M67" i="1"/>
  <c r="M73" i="1" l="1"/>
  <c r="M78" i="1"/>
  <c r="M76" i="1"/>
  <c r="M75" i="1"/>
  <c r="E1" i="1" l="1"/>
</calcChain>
</file>

<file path=xl/sharedStrings.xml><?xml version="1.0" encoding="utf-8"?>
<sst xmlns="http://schemas.openxmlformats.org/spreadsheetml/2006/main" count="1898" uniqueCount="892">
  <si>
    <t>Données actualisées au</t>
  </si>
  <si>
    <t>Suivi de la programmation - Programme Normandie FEDER FSE+ FTJ</t>
  </si>
  <si>
    <t>Fonds</t>
  </si>
  <si>
    <t>Priorité</t>
  </si>
  <si>
    <t>OS</t>
  </si>
  <si>
    <t>DI</t>
  </si>
  <si>
    <t>N°EDA</t>
  </si>
  <si>
    <t>Bénéficiaire</t>
  </si>
  <si>
    <t>Libellé de l'Opération</t>
  </si>
  <si>
    <t>Date de début de réalisation</t>
  </si>
  <si>
    <t>Date de fin de réalisation</t>
  </si>
  <si>
    <t>Coût Total</t>
  </si>
  <si>
    <t>Montant UE</t>
  </si>
  <si>
    <t>Taux d'intervention</t>
  </si>
  <si>
    <t>FEDER</t>
  </si>
  <si>
    <t>1.3</t>
  </si>
  <si>
    <t>00122354</t>
  </si>
  <si>
    <t>CREACOOP14</t>
  </si>
  <si>
    <t>Accompagnement à la création d'activités et d'emploi</t>
  </si>
  <si>
    <t>00123121</t>
  </si>
  <si>
    <t>ADRESS</t>
  </si>
  <si>
    <t> Accélérer le développement de l’entrepreneuriat social en Normandie 2022</t>
  </si>
  <si>
    <t>00123670</t>
  </si>
  <si>
    <t>SCOP276</t>
  </si>
  <si>
    <t>Accompagnement à la création d'activités et d'emploi 2022</t>
  </si>
  <si>
    <t>2.7</t>
  </si>
  <si>
    <t>00127441</t>
  </si>
  <si>
    <t>METROPOLE ROUEN NORMANDIE</t>
  </si>
  <si>
    <t>Restauration de la Trame Verte et Bleue de la Métropole Rouen Normandie (2022-2026)</t>
  </si>
  <si>
    <t>1.1</t>
  </si>
  <si>
    <t>00130260</t>
  </si>
  <si>
    <t>MARCOMO</t>
  </si>
  <si>
    <t>00130264</t>
  </si>
  <si>
    <t>ENSICAEN</t>
  </si>
  <si>
    <t>ETSI</t>
  </si>
  <si>
    <t>00130272</t>
  </si>
  <si>
    <t>Exorhum 2.0</t>
  </si>
  <si>
    <t>00130280</t>
  </si>
  <si>
    <t>ANTIHPERT</t>
  </si>
  <si>
    <t>00130282</t>
  </si>
  <si>
    <t>ALIMFIT</t>
  </si>
  <si>
    <t>00130284</t>
  </si>
  <si>
    <t>CNRS</t>
  </si>
  <si>
    <t>00130288</t>
  </si>
  <si>
    <t>UNIVERSITE DE ROUEN NORMANDIE</t>
  </si>
  <si>
    <t>NeurOncoChimie</t>
  </si>
  <si>
    <t>00130290</t>
  </si>
  <si>
    <t>ZIRCO_PHOTO_COP</t>
  </si>
  <si>
    <t>00130294</t>
  </si>
  <si>
    <t>DEFHY3GEO</t>
  </si>
  <si>
    <t>00130296</t>
  </si>
  <si>
    <t>00130297</t>
  </si>
  <si>
    <t>CopHERL phase 2</t>
  </si>
  <si>
    <t>00130298</t>
  </si>
  <si>
    <t>00130299</t>
  </si>
  <si>
    <t>ESIGELEC</t>
  </si>
  <si>
    <t>00130302</t>
  </si>
  <si>
    <t>MOCUB</t>
  </si>
  <si>
    <t>00130303</t>
  </si>
  <si>
    <t>FUSIONSATMET</t>
  </si>
  <si>
    <t>00130304</t>
  </si>
  <si>
    <t>HYBRID</t>
  </si>
  <si>
    <t>00130305</t>
  </si>
  <si>
    <t>ARBRE</t>
  </si>
  <si>
    <t>00130306</t>
  </si>
  <si>
    <t>00130307</t>
  </si>
  <si>
    <t>PICODUV</t>
  </si>
  <si>
    <t>00130309</t>
  </si>
  <si>
    <t>CEREMA</t>
  </si>
  <si>
    <t>00130310</t>
  </si>
  <si>
    <t>00130636</t>
  </si>
  <si>
    <t>CERTAM</t>
  </si>
  <si>
    <t>TELP</t>
  </si>
  <si>
    <t>00130697</t>
  </si>
  <si>
    <t>NORM3D</t>
  </si>
  <si>
    <t>Projet LoRRI</t>
  </si>
  <si>
    <t>00130750</t>
  </si>
  <si>
    <t>CIRCOE</t>
  </si>
  <si>
    <t>BACLOG</t>
  </si>
  <si>
    <t>00130751</t>
  </si>
  <si>
    <t>Roborative</t>
  </si>
  <si>
    <t>LoRRI (Localisation et Reconnaissance d’objets 3D dans un nuage de points 3D - applications en Robotique et à l’Industrie)</t>
  </si>
  <si>
    <t>00130814</t>
  </si>
  <si>
    <t>Loop DEE Science</t>
  </si>
  <si>
    <t>Projet GROUND-Stroke</t>
  </si>
  <si>
    <t>00130842</t>
  </si>
  <si>
    <t>Neo Xperiences</t>
  </si>
  <si>
    <t>Neo-Reeduc - Réalité mixte pour une nouvelle approche de la rééducation motrice</t>
  </si>
  <si>
    <t>00130844</t>
  </si>
  <si>
    <t>Normandie Incubation</t>
  </si>
  <si>
    <t>Financement des services de conseil et d'appui en matière d'innovation rattachable aux projets innovants 2022</t>
  </si>
  <si>
    <t>00130852</t>
  </si>
  <si>
    <t>CRESCENDO</t>
  </si>
  <si>
    <t>Accompagnement à la création d'entreprises 2022</t>
  </si>
  <si>
    <t>00131095</t>
  </si>
  <si>
    <t>Biogalenys</t>
  </si>
  <si>
    <t>Projet MAP-N</t>
  </si>
  <si>
    <t>00131993</t>
  </si>
  <si>
    <t>COMUE Normandie Valorisation</t>
  </si>
  <si>
    <t>PUI</t>
  </si>
  <si>
    <t>00132293</t>
  </si>
  <si>
    <t>Analyses et Surface</t>
  </si>
  <si>
    <t>PLAPHYMOB</t>
  </si>
  <si>
    <t>00132653</t>
  </si>
  <si>
    <t>CEVAA</t>
  </si>
  <si>
    <t>IASTELEC</t>
  </si>
  <si>
    <t>00132977</t>
  </si>
  <si>
    <t>Restructuration CREC - Phase 2</t>
  </si>
  <si>
    <t>00130517</t>
  </si>
  <si>
    <t>Map-N</t>
  </si>
  <si>
    <t>00130793</t>
  </si>
  <si>
    <t>DRACCAR</t>
  </si>
  <si>
    <t>00130876</t>
  </si>
  <si>
    <t>France Energies Marines SAS</t>
  </si>
  <si>
    <t>00130901</t>
  </si>
  <si>
    <t>00130902</t>
  </si>
  <si>
    <t>FACTEM</t>
  </si>
  <si>
    <t>OASIS</t>
  </si>
  <si>
    <t>00127445</t>
  </si>
  <si>
    <t xml:space="preserve">Syndicat Mixte du Bassin Versant de l'Arcques et des bassins versants côtiers adjacents </t>
  </si>
  <si>
    <t xml:space="preserve">Programme de plantation 2022-2025 </t>
  </si>
  <si>
    <t>00127311</t>
  </si>
  <si>
    <t xml:space="preserve">Fédération du Calvados pour la Pêche et la Protection du Milieu Aquatique </t>
  </si>
  <si>
    <t>Aménagement d’une passe à poissons au niveau du vannage du Pont de l’Acre sur la rivière Aure</t>
  </si>
  <si>
    <t>00127492</t>
  </si>
  <si>
    <t xml:space="preserve">Maison de la Rivière et du Paysage </t>
  </si>
  <si>
    <t>Plantation de haies pour des producteurs de lait en AOP de la laiterie Gillot</t>
  </si>
  <si>
    <t>00127436</t>
  </si>
  <si>
    <t xml:space="preserve">Syndicat Mixte du Bassin de la Dives </t>
  </si>
  <si>
    <t>Actions en faveur de la trame verte et bleue sur le bassin versant de la Dives de 2022-2024</t>
  </si>
  <si>
    <t>00127481</t>
  </si>
  <si>
    <t>Communauté d'Agglomération Mont-Saint-Michel-Normandie</t>
  </si>
  <si>
    <t>Programme de recomposition bocagère de la CAMSMN 2022-2023</t>
  </si>
  <si>
    <t>00127141</t>
  </si>
  <si>
    <t xml:space="preserve">Communauté de Communes de la Côte Ouest Centre Manche </t>
  </si>
  <si>
    <t>Programme de restauration des cours d'eau des bassins versants de la Côte ouest et affluents de la Douve - Tranches 2 et 3 (2022-2023)</t>
  </si>
  <si>
    <t>ENVA</t>
  </si>
  <si>
    <t>ASES</t>
  </si>
  <si>
    <t>00134576</t>
  </si>
  <si>
    <t>00134742</t>
  </si>
  <si>
    <t>NXP</t>
  </si>
  <si>
    <t>FINOS</t>
  </si>
  <si>
    <t>00134828</t>
  </si>
  <si>
    <t>VITA+</t>
  </si>
  <si>
    <t>00134695</t>
  </si>
  <si>
    <t>00135976</t>
  </si>
  <si>
    <t>00136882</t>
  </si>
  <si>
    <t>Financement des services de conseil et d'appui en matière d'innovation rattachés aux projets innovants 2023 - RDI</t>
  </si>
  <si>
    <t>00137544</t>
  </si>
  <si>
    <t>Oncodiag</t>
  </si>
  <si>
    <t>Colodiag</t>
  </si>
  <si>
    <t>00137423</t>
  </si>
  <si>
    <t>00136079</t>
  </si>
  <si>
    <t>URSCOP</t>
  </si>
  <si>
    <t>Alter'venture Ouest Normandie</t>
  </si>
  <si>
    <t>00136187</t>
  </si>
  <si>
    <t>Plan d'action 2022/2025</t>
  </si>
  <si>
    <t>00137016</t>
  </si>
  <si>
    <t>00137134</t>
  </si>
  <si>
    <t>Inclusion sociale par le travail indépendant</t>
  </si>
  <si>
    <t>00137066</t>
  </si>
  <si>
    <t>Accompagnement à la création d'activités</t>
  </si>
  <si>
    <t>00139210</t>
  </si>
  <si>
    <t>BAGE@NFS</t>
  </si>
  <si>
    <t>00128584</t>
  </si>
  <si>
    <t>CONSERVATOIRE D'ESPACES NATURELS DE NORMANDIE</t>
  </si>
  <si>
    <t>Gestion de la Réserve naturelle Régionale des Anciennes Carrières d'Orival 2022-2023</t>
  </si>
  <si>
    <t>00128622</t>
  </si>
  <si>
    <t>Gestion de la Réserve naturelle Régionale de la Côte de la Fontaine  2022-2023</t>
  </si>
  <si>
    <t>00140087</t>
  </si>
  <si>
    <t>Asso La Blanche Maison</t>
  </si>
  <si>
    <t>AGRI INNOV NORMAND</t>
  </si>
  <si>
    <t>00140092</t>
  </si>
  <si>
    <t>IDELE</t>
  </si>
  <si>
    <t>00135081</t>
  </si>
  <si>
    <t>Cordon DS2i</t>
  </si>
  <si>
    <t>Clear Space</t>
  </si>
  <si>
    <t>00135744</t>
  </si>
  <si>
    <t>00135134</t>
  </si>
  <si>
    <t>Drone XTR</t>
  </si>
  <si>
    <t>00136933</t>
  </si>
  <si>
    <t>Préfigurer les super incubateurs de l'ESS</t>
  </si>
  <si>
    <t>00140754</t>
  </si>
  <si>
    <t>Normandie Equine Vallée</t>
  </si>
  <si>
    <t>Réhabilitation et extension de locaux de recherche dans le cadre du développement du campus international du cheval à Goustranville</t>
  </si>
  <si>
    <t>00140147</t>
  </si>
  <si>
    <t>PVAC 2 : Plateforme pour le Véhicule Autonome et Connecté Phase 2</t>
  </si>
  <si>
    <t>00139559</t>
  </si>
  <si>
    <t>CARMEN</t>
  </si>
  <si>
    <t>00140220</t>
  </si>
  <si>
    <t>UNIVERSITE DE CAEN NORMANDIE</t>
  </si>
  <si>
    <t>TRISIM</t>
  </si>
  <si>
    <t>00140211</t>
  </si>
  <si>
    <t>NormandSea</t>
  </si>
  <si>
    <t>00140224</t>
  </si>
  <si>
    <t>GEMM Plus</t>
  </si>
  <si>
    <t>00139513</t>
  </si>
  <si>
    <t>GEMM 2023</t>
  </si>
  <si>
    <t>00139568</t>
  </si>
  <si>
    <t>CRYOTEM-CLEM</t>
  </si>
  <si>
    <t>00143230</t>
  </si>
  <si>
    <t>Etap SA</t>
  </si>
  <si>
    <t>Etap Lab - Stroktura</t>
  </si>
  <si>
    <t>00143159</t>
  </si>
  <si>
    <t>Unicaen - Projet Stroktura</t>
  </si>
  <si>
    <t>00143518</t>
  </si>
  <si>
    <t>Assystem Engineering</t>
  </si>
  <si>
    <t>Assystem - Projet Fusion</t>
  </si>
  <si>
    <t>00142025</t>
  </si>
  <si>
    <t>CESI Association</t>
  </si>
  <si>
    <t>CESI - Projet Optiman</t>
  </si>
  <si>
    <t>00142255</t>
  </si>
  <si>
    <t>Ateliers L. Maugars</t>
  </si>
  <si>
    <t>Maugars - Projet Optiman</t>
  </si>
  <si>
    <t>00136178</t>
  </si>
  <si>
    <t>Plateforme Fabrication Additive Normande Polymères</t>
  </si>
  <si>
    <t>00135622</t>
  </si>
  <si>
    <t>INSA Rouen Normandie</t>
  </si>
  <si>
    <t>00135834</t>
  </si>
  <si>
    <t>ARKEMA France</t>
  </si>
  <si>
    <t>00135941</t>
  </si>
  <si>
    <t>DEMGY Normandie</t>
  </si>
  <si>
    <t>00140695</t>
  </si>
  <si>
    <t>EINEA</t>
  </si>
  <si>
    <t>Projet E-Borne</t>
  </si>
  <si>
    <t>00139061</t>
  </si>
  <si>
    <t>Actalia</t>
  </si>
  <si>
    <t>ACTALIA - DEVELOPPEMENT ET VALORISATION D‘EXPERTISES</t>
  </si>
  <si>
    <t>00140106</t>
  </si>
  <si>
    <t>IMAGE-TREAT</t>
  </si>
  <si>
    <t>00130287</t>
  </si>
  <si>
    <t>GROUPE ORNITHOLOGIQUE NORMAND</t>
  </si>
  <si>
    <t>Limicoles nicheurs des plages</t>
  </si>
  <si>
    <t>00137925</t>
  </si>
  <si>
    <t>Groupe Mammalogique Normand - GMN</t>
  </si>
  <si>
    <t>Plan Régional d’actions Chiroptères de Normandie - années 22/23</t>
  </si>
  <si>
    <t>Mise en oeuvre des opérations de gestion 2022-2023 de la Réserve naturelle régionale de la Clairière forestière de Bresolettes</t>
  </si>
  <si>
    <t xml:space="preserve">00128029 </t>
  </si>
  <si>
    <t>OFFICE NATIONAL DES FORÊTS</t>
  </si>
  <si>
    <t xml:space="preserve">Programme d'Actions 2022-2023 de la Réserve Naturelle Régionale de la Clairière forestière de Bresolettes </t>
  </si>
  <si>
    <t>00133685</t>
  </si>
  <si>
    <t>Métropole 
Rouen Normandie</t>
  </si>
  <si>
    <t xml:space="preserve">Rouen Normandie Mobilité intelligente pour tous </t>
  </si>
  <si>
    <t>2.8</t>
  </si>
  <si>
    <t>4.6</t>
  </si>
  <si>
    <t>00143491</t>
  </si>
  <si>
    <t xml:space="preserve">CAMPUS 2025 Saint-Lô - Bâtiment Recherche </t>
  </si>
  <si>
    <t>00144762</t>
  </si>
  <si>
    <t>Cyclope</t>
  </si>
  <si>
    <t>00144298</t>
  </si>
  <si>
    <t>COMUE</t>
  </si>
  <si>
    <t>Normandie Valorisation - Actions 2023</t>
  </si>
  <si>
    <t>28</t>
  </si>
  <si>
    <t>58</t>
  </si>
  <si>
    <t>00141429</t>
  </si>
  <si>
    <t>Communauté Urbaine Caen La Mer</t>
  </si>
  <si>
    <t>Notre littoral pour demain - programme d'action 2023-2027</t>
  </si>
  <si>
    <t>00142354</t>
  </si>
  <si>
    <t>Coutances Mer et Bocage</t>
  </si>
  <si>
    <t>Entre Deux Havres</t>
  </si>
  <si>
    <t>00142377</t>
  </si>
  <si>
    <t>Conseil Départemental de la Manche</t>
  </si>
  <si>
    <t>Projet départemental de sensibilisation des Manchois aux changements côtiers</t>
  </si>
  <si>
    <t>00142423</t>
  </si>
  <si>
    <t>Syndicat mixte gestion du PNR Carentan les Marais</t>
  </si>
  <si>
    <t>Adaptation de la bande côtière de l'Est du Cotentin au changement climatique</t>
  </si>
  <si>
    <t>2.4</t>
  </si>
  <si>
    <t>2.6</t>
  </si>
  <si>
    <t>69</t>
  </si>
  <si>
    <t>00136715</t>
  </si>
  <si>
    <t>Région Normandie</t>
  </si>
  <si>
    <t>Assistance à maîtrise d’ouvrage à la mise en œuvre de l’observatoire régional de la prévention et la gestion des déchets et des matériaux du BTP en Normandie</t>
  </si>
  <si>
    <t xml:space="preserve">00138889 </t>
  </si>
  <si>
    <t>Programme de restauration et de gestion des sites naturels de la Métropole Rouen Normandie</t>
  </si>
  <si>
    <t>00138966</t>
  </si>
  <si>
    <t>Contrat Natura 2000 Romilly-sur-Andelle</t>
  </si>
  <si>
    <t>00138972</t>
  </si>
  <si>
    <t>Contrat Natura 2000 "Coteaux d’Amfreville-sous-les-Monts"</t>
  </si>
  <si>
    <t>00138975</t>
  </si>
  <si>
    <t>Contrat Natura 2000 " Mont-Rôty La Côte de Folleville »</t>
  </si>
  <si>
    <t xml:space="preserve">00138980 </t>
  </si>
  <si>
    <t>Contrat Natura 2000 « La Côte Saint-Jacques »</t>
  </si>
  <si>
    <t>00138987</t>
  </si>
  <si>
    <t>Contrat Natura 2000 « Le coteau de Villy-sur-Yères »</t>
  </si>
  <si>
    <t>00138997</t>
  </si>
  <si>
    <t>Contrat Natura 2000 « Gorges de Saint-Aubert »</t>
  </si>
  <si>
    <t xml:space="preserve">00139010 </t>
  </si>
  <si>
    <t>Contrat Natura 2000 "Pays d'Auge"</t>
  </si>
  <si>
    <t>00139041</t>
  </si>
  <si>
    <t xml:space="preserve">CDC Côte Ouest Centre Manche </t>
  </si>
  <si>
    <t>Nettoyage respectueux des laisses de mer</t>
  </si>
  <si>
    <t xml:space="preserve">00139095 </t>
  </si>
  <si>
    <t xml:space="preserve">Association gestion réserve des Courtils de Bouquelon </t>
  </si>
  <si>
    <t>Réalisation d'équipements pastoraux pour la gestion de la réserve naturelle des Courtils de Bouquelon</t>
  </si>
  <si>
    <t xml:space="preserve">00139127 </t>
  </si>
  <si>
    <t xml:space="preserve">SCI Pinterville Parc </t>
  </si>
  <si>
    <t>Entretien de milieux ouverts (landes et pelouses) - Domaine de Pinterville</t>
  </si>
  <si>
    <t>00139132</t>
  </si>
  <si>
    <t xml:space="preserve">Monsieur Mickaël TOUSSAINT </t>
  </si>
  <si>
    <t>Restauration de l'étang de Rumien</t>
  </si>
  <si>
    <t>85</t>
  </si>
  <si>
    <t>00141869</t>
  </si>
  <si>
    <t>Syndicat mixte ATOUMOD</t>
  </si>
  <si>
    <t>Pour un service numérique de mobilité multimodale : vers un MaaS régional</t>
  </si>
  <si>
    <t>PARC NATUREL REGIONAL DU PERCHE / MAISON DU PARC</t>
  </si>
  <si>
    <t>00146976</t>
  </si>
  <si>
    <t>00147082</t>
  </si>
  <si>
    <t>00135148</t>
  </si>
  <si>
    <t>00136004</t>
  </si>
  <si>
    <t>Normandie participations 2021-2027</t>
  </si>
  <si>
    <t>Normandie prêts participatifs 2021-2027</t>
  </si>
  <si>
    <t>Nat'Up Innovation</t>
  </si>
  <si>
    <t>MVP</t>
  </si>
  <si>
    <t>Nov'A Recherche</t>
  </si>
  <si>
    <t>00128228</t>
  </si>
  <si>
    <t>Préservation et gestion des réservoirs de biodiversité de la Métropole Rouen Normandie</t>
  </si>
  <si>
    <t>00143798</t>
  </si>
  <si>
    <t>Syndicat mixte du Parc Naturel Régional Normandie Maine</t>
  </si>
  <si>
    <t>Mettre en oeuvre le plan de gestion de la RNR Pierriers de Normandie en 2022-2023</t>
  </si>
  <si>
    <t>00143799</t>
  </si>
  <si>
    <t>Mettre en oeuvre le plan de gestion de la RNR géologique de Normandie-Maine en 2022-2023</t>
  </si>
  <si>
    <t>00128577</t>
  </si>
  <si>
    <t>Gestion de sites et élaboration de plan de gestion Zones humides Loire 7 sites</t>
  </si>
  <si>
    <t>00128631</t>
  </si>
  <si>
    <t>Gestion de sites-Zones humides 18 sites</t>
  </si>
  <si>
    <t>00148166</t>
  </si>
  <si>
    <t>Gestion de la RNR des Marais de la Taute 2022-2023</t>
  </si>
  <si>
    <t>81</t>
  </si>
  <si>
    <t>128</t>
  </si>
  <si>
    <t>5.1</t>
  </si>
  <si>
    <t>00141600</t>
  </si>
  <si>
    <t>COMMUNE DE PONTORSON</t>
  </si>
  <si>
    <t>Création d'un Pôle d'Echanges Multimodal à Pontorson</t>
  </si>
  <si>
    <t>00133077</t>
  </si>
  <si>
    <t>INSTITUT MEDICAL SIMONE VEIL</t>
  </si>
  <si>
    <t>Déploiement de l'Institut Médical Simone Veil - Accès à l'Interruption Volontaire de Grossesse (IVG) médicamenteuse précoce</t>
  </si>
  <si>
    <t>00132411</t>
  </si>
  <si>
    <t>ASSOCIATION POUR L'EMERGENCE DE LA CPTS DU COTENTIN</t>
  </si>
  <si>
    <t>Lancement et déploiement des missions de la CPTS du Cotentin</t>
  </si>
  <si>
    <t>00132905</t>
  </si>
  <si>
    <t>AIDE DOMICILE INSUFFISANTS RESPIRATOIRES</t>
  </si>
  <si>
    <t>Problématique des déserts médicaux régionaux: développement et mise en place d'un réseau de télé réhabilitation respiratoire en Normandie.</t>
  </si>
  <si>
    <t>00132909</t>
  </si>
  <si>
    <t>ARGENTAN INTERCOM</t>
  </si>
  <si>
    <t>Création d'un poste de chargé(e) de mission dédié au développement de l'offre de soins sur le territoire d'Argentan Intercom</t>
  </si>
  <si>
    <t>00132910</t>
  </si>
  <si>
    <t>COMMUNE DE COURCELLES SUR SEINE</t>
  </si>
  <si>
    <t>Centre de santé communal de Courcelles sur Seine</t>
  </si>
  <si>
    <t>00127444</t>
  </si>
  <si>
    <t>Recrutement d'un chargé de mission prévention/promotion de la santé pour le territoire de la Métropole Rouen Normandie</t>
  </si>
  <si>
    <t>FTJ</t>
  </si>
  <si>
    <t>00145535</t>
  </si>
  <si>
    <t>00145476</t>
  </si>
  <si>
    <t>8.1</t>
  </si>
  <si>
    <t>NIGERMAT</t>
  </si>
  <si>
    <t>Investissement productif pour l’amélioration de la performance énergétique</t>
  </si>
  <si>
    <t xml:space="preserve">SECOMI </t>
  </si>
  <si>
    <t>Investissement productif pour l'amélioration des performances énergétiques, la modernisation et la diversification de l'activité</t>
  </si>
  <si>
    <t>GANIL</t>
  </si>
  <si>
    <t>00141291</t>
  </si>
  <si>
    <t>CC PRE-BOCAGE INTERCOM</t>
  </si>
  <si>
    <t>Stratégie Trame Verte, Bleue et Noire</t>
  </si>
  <si>
    <t>00142030</t>
  </si>
  <si>
    <t>COMMUNAUTÉ DE COMMUNES PONT-AUDEMER VAL DE RISLE</t>
  </si>
  <si>
    <t>Elaboration d'un programme pluriannuel milieux aquatiques et humides Plateau et allée de la Risle</t>
  </si>
  <si>
    <t>00142200</t>
  </si>
  <si>
    <t>Etude Trame Verte Bleue et Noire de la Métropole Rouen Normandie</t>
  </si>
  <si>
    <t>00142376</t>
  </si>
  <si>
    <t>EVREUX PORTES DE NORMANDIE</t>
  </si>
  <si>
    <t> Elaboration de la Trame Verte, Bleue, Noire d'Evreux Portes de Normandie</t>
  </si>
  <si>
    <t>00142400</t>
  </si>
  <si>
    <t>CC CINGAL-SUISSE NORMANDE</t>
  </si>
  <si>
    <t>Agir pour la Trame Verte et Bleue en Cingal Suisse Normande</t>
  </si>
  <si>
    <t>00137779</t>
  </si>
  <si>
    <t>CC INTERCOM DE LA VIRE AU NOIREAU</t>
  </si>
  <si>
    <t>Travaux de restauration de la trame verte et bleue - Programmes « Gestion des Milieux Aquatiques »</t>
  </si>
  <si>
    <t>00137915</t>
  </si>
  <si>
    <t>COMMUNE DE BAYEUX</t>
  </si>
  <si>
    <t>Aménagement de 8 ouvrages hydrauliques sur l’Aure</t>
  </si>
  <si>
    <t>00148158</t>
  </si>
  <si>
    <t>Atelier Sérigraphique de la Bresle</t>
  </si>
  <si>
    <t xml:space="preserve">Machines automatiques universelles de sérigraphie et ocillage </t>
  </si>
  <si>
    <t>00146790</t>
  </si>
  <si>
    <t>CIRCOÉ</t>
  </si>
  <si>
    <t>ISIFORECAST</t>
  </si>
  <si>
    <t>00146789</t>
  </si>
  <si>
    <t>UNIVERSITE LE HAVRE NORMANDIE</t>
  </si>
  <si>
    <t>00148292</t>
  </si>
  <si>
    <t>CYCERON : Réhabilitation de l’aile B du bâtiment et construction d’un nouveau bâtiment interconnecté avec le bâtiment existant (aile E)</t>
  </si>
  <si>
    <t>00147592</t>
  </si>
  <si>
    <t>ONF</t>
  </si>
  <si>
    <t>Contrat Natura 2000 2023 Travaux Tourbières FR2500100 La Lande de Goult</t>
  </si>
  <si>
    <t>00147676</t>
  </si>
  <si>
    <t>Commune De Evreux</t>
  </si>
  <si>
    <t>Contrat Natura 2000 2023 Préservation Coteaux FR2300128 Evreux</t>
  </si>
  <si>
    <t>00147706</t>
  </si>
  <si>
    <t>Fédération Départementale des Chasseurs 76</t>
  </si>
  <si>
    <t>Contrat Natura 2000 2023 Travaux ZH FR2300131  Beaubec La Rosière</t>
  </si>
  <si>
    <t>00147783</t>
  </si>
  <si>
    <t>Contrat Natura 2000 2023 Entretien Pelouses FR2300128 Le Fournet</t>
  </si>
  <si>
    <t>00147845</t>
  </si>
  <si>
    <t xml:space="preserve">Contrat Natura 2000 2023 Entretien Coteau FR2300126 Vatteville </t>
  </si>
  <si>
    <t>00147856</t>
  </si>
  <si>
    <t xml:space="preserve">Contrat Natura 2000 2023 Restauration Entretien Coteaux  FR2300124 Belbeuf </t>
  </si>
  <si>
    <t>00147857</t>
  </si>
  <si>
    <t>Contrat Natura 2000 2023 Pelouses Calcicoles FR2300126 Château-Gaillard</t>
  </si>
  <si>
    <t>00147870</t>
  </si>
  <si>
    <t>CDC Côte Ouest Centre Manche</t>
  </si>
  <si>
    <t>Contrat Natura 2000 2023 Travaux Landes et Littoral FR2500081 LA FEUILLIE/PIROU/LESSAY</t>
  </si>
  <si>
    <t>00147881</t>
  </si>
  <si>
    <t>Contrat Natura 2000 2023 Pelouses Calcicoles FR2300126 Vironvay</t>
  </si>
  <si>
    <t>168</t>
  </si>
  <si>
    <t>00133028</t>
  </si>
  <si>
    <t>ASSOCIATION POUR L'EMERGENCE DE LA CPTS CAEN-COURONNE</t>
  </si>
  <si>
    <t>Lancement et déploiement des missions de la CPTS Caen-couronne</t>
  </si>
  <si>
    <t>00133034</t>
  </si>
  <si>
    <t>COMMUNAUTE D'AGGLOMERATION SEINE EURE</t>
  </si>
  <si>
    <t>Recrutement pour un CDD de 3 ans pour un poste : Chargé de mission Stratégie et Attractivité des professionnels de santé</t>
  </si>
  <si>
    <t>00133730</t>
  </si>
  <si>
    <t xml:space="preserve">Recrutement pour un CDD de 3 ans pour un poste : Conseiller technique Collectivités et Professionnels de Santé  </t>
  </si>
  <si>
    <t>00132582</t>
  </si>
  <si>
    <t>FLERS AGGLO</t>
  </si>
  <si>
    <t>Création d'un poste de Chargé de développement en Promotion et prévention de la santé dans le cadre de la mise en place d'un Atelier Santé Ville</t>
  </si>
  <si>
    <t>00132439</t>
  </si>
  <si>
    <t>Commune de Mont-Saint-Aignan</t>
  </si>
  <si>
    <t>Végétalisation des cours de l'école élémentaire Saint-Exupéry</t>
  </si>
  <si>
    <t>00149963</t>
  </si>
  <si>
    <t>VISIPLAST DISPLAY</t>
  </si>
  <si>
    <t>FTJ - VISIPLAST DISPLAY - Investissements productifs pour la modernisation des ateliers et achat d'une pompe à chaleur</t>
  </si>
  <si>
    <t>00152170</t>
  </si>
  <si>
    <t>Projet PROMETE</t>
  </si>
  <si>
    <t>00152198</t>
  </si>
  <si>
    <t>00152140</t>
  </si>
  <si>
    <t>Projet AEGIS</t>
  </si>
  <si>
    <t>00152284</t>
  </si>
  <si>
    <t>SIEMENS GAMESA RENEWABLE ENERGY S.A.S.</t>
  </si>
  <si>
    <t>SCALE OP</t>
  </si>
  <si>
    <t>00152289</t>
  </si>
  <si>
    <t xml:space="preserve"> SCALE OP</t>
  </si>
  <si>
    <t>00148803</t>
  </si>
  <si>
    <t>LA FILATURE</t>
  </si>
  <si>
    <t>LA FILATURE EVREUX</t>
  </si>
  <si>
    <t>1.2</t>
  </si>
  <si>
    <t>00151221</t>
  </si>
  <si>
    <t>Super Incubateur du territoire de l'Agglo Seine-Eure</t>
  </si>
  <si>
    <t>00142653</t>
  </si>
  <si>
    <t>SYNDICAT MIXTE GESTION PARC NATUREL REGIONAL PERCHE</t>
  </si>
  <si>
    <t>Demande de subvention pluriannuelle (2023-2025) contrat territorial Huisne amont</t>
  </si>
  <si>
    <t>00143176</t>
  </si>
  <si>
    <t>SYNDICAT INTERCOMMUNAL D'AMÉNAGEMENT ET D'ENTRETIEN DE LA SIENNE</t>
  </si>
  <si>
    <t>Restauration de la trame verte et bleue sur le bassin versant de la Sienne en 2023</t>
  </si>
  <si>
    <t>00137990</t>
  </si>
  <si>
    <t>SYNDICAT DU BASSIN VERSANT DE LA TOUQUES</t>
  </si>
  <si>
    <t>PPRE Touques Ornaise tranche n°5 - Travaux de remise en fond de vallée du ruisseau du Bourgel sur la commune d'Avernes-Saint-Gourgon - Lutte contre les EEE et restauration de mares et du bocage</t>
  </si>
  <si>
    <t>00143007</t>
  </si>
  <si>
    <t xml:space="preserve">CA SAINT-LO AGGLO </t>
  </si>
  <si>
    <t>Restauration de la trame verte et bleue sur le Saint-Lois</t>
  </si>
  <si>
    <t>00143162</t>
  </si>
  <si>
    <t>SYNDICAT MIXTE DU PARC NATUREL REGIONAL DU PERCHE</t>
  </si>
  <si>
    <t>Restauration de la Trame Verte et Bleue du Parc Naturel Régional du Perche</t>
  </si>
  <si>
    <t>00142955</t>
  </si>
  <si>
    <t>SYNDICAT MIXTE PARC NATUREL REGIONAL NORMANDIE-MAINE</t>
  </si>
  <si>
    <t>Travaux de restauration de la Trame Verte et Bleue du PNR Normandie-Maine - Intervention sur les milieux naturels et maillage bocager de la partie Normande du Parc</t>
  </si>
  <si>
    <t>00143000</t>
  </si>
  <si>
    <t>COMMUNAUTE DE COMMUNES CÔTE OUEST CENTRE MANCHE</t>
  </si>
  <si>
    <t xml:space="preserve">Programme de préservation et de restauration du bocage sur le territoire de la Communauté de communes Côte Ouest Centre Manche </t>
  </si>
  <si>
    <t>00143183</t>
  </si>
  <si>
    <t>FEDERATION REGIONALE DES CHASSEURS DE NORMANDIE</t>
  </si>
  <si>
    <t>Contribution à la restauration de la Trame verte et Bleue en Normandie 2023</t>
  </si>
  <si>
    <t>00143161</t>
  </si>
  <si>
    <t>CA CAUX SEINE AGGLO</t>
  </si>
  <si>
    <t>Programme de restauration de mares</t>
  </si>
  <si>
    <t>00143088</t>
  </si>
  <si>
    <t xml:space="preserve">SYNDICAT MIXTE DES BASSINS VERSANTS DU DUN ET DE LA VEULES </t>
  </si>
  <si>
    <t>Renforcement du réseau de haies et de mares sur le bassin versant du Dun et de la Veules</t>
  </si>
  <si>
    <t>00143074</t>
  </si>
  <si>
    <t xml:space="preserve">SYNDICAT MIXTE DU BESSIN VERSANT DE L'AUSTREBERTHE ET DU SAFFIMBEC  </t>
  </si>
  <si>
    <t>Aménagement de la trame verte et bleue au SMBVAS 2024-2025</t>
  </si>
  <si>
    <t>00129868</t>
  </si>
  <si>
    <t>Commune de Montivilliers</t>
  </si>
  <si>
    <t>Aménagement du parc jardin de la sente des rivières</t>
  </si>
  <si>
    <t>00151777</t>
  </si>
  <si>
    <t xml:space="preserve">FTJ -AMF-Investissements productifs dans une machine-outil à commande numérique et une machine de contrôle 3D
</t>
  </si>
  <si>
    <t>00153328</t>
  </si>
  <si>
    <t>AIRBORNE MUSEUM</t>
  </si>
  <si>
    <t>Opération Airborne 1964-2024</t>
  </si>
  <si>
    <t>00152726</t>
  </si>
  <si>
    <t>Financement des services de conseil et d'appui en matière d'innovation rattachés aux projets innovants 2024 - RDI</t>
  </si>
  <si>
    <t>29</t>
  </si>
  <si>
    <t>00152237</t>
  </si>
  <si>
    <t>Cyber - NEAC</t>
  </si>
  <si>
    <t>00152139</t>
  </si>
  <si>
    <t>Builders Ecole d'Ingénieurs</t>
  </si>
  <si>
    <t>LINAGGLO</t>
  </si>
  <si>
    <t>00153250</t>
  </si>
  <si>
    <t>INSTITUT POLYTECHNIQUE UNILASALLE</t>
  </si>
  <si>
    <t>00152175</t>
  </si>
  <si>
    <t>TEILLAGE VANDECANDELAERE</t>
  </si>
  <si>
    <t>00153109</t>
  </si>
  <si>
    <t>LABORATOIRE DIELEN</t>
  </si>
  <si>
    <t>ACALMI (efficAcité d’un Complément ALiMentaire dans le SII)</t>
  </si>
  <si>
    <t>00153094</t>
  </si>
  <si>
    <t>HOPITAL CHARLES NICOLLE CHU ROUEN</t>
  </si>
  <si>
    <t>13</t>
  </si>
  <si>
    <t>00142106</t>
  </si>
  <si>
    <t>ASS POLE TES</t>
  </si>
  <si>
    <t>Digital Innovation Hub Normandy Advanced MObility (DIHNAMO)</t>
  </si>
  <si>
    <t>16</t>
  </si>
  <si>
    <t>00150011</t>
  </si>
  <si>
    <t>Réalisation plateforme Hypervision</t>
  </si>
  <si>
    <t>2.1</t>
  </si>
  <si>
    <t>42</t>
  </si>
  <si>
    <t>00146706</t>
  </si>
  <si>
    <t>OFFICE PUBLIC DE L'HABITAT DU DEPARTEMENT DE SEINE-MARITIME</t>
  </si>
  <si>
    <t>Rénovation énergétique BBC de 38 logements sociaux collectifs à Dieppe-Habitat 76</t>
  </si>
  <si>
    <t>00124947</t>
  </si>
  <si>
    <t>FOYER DU TOIT FAMILIAL</t>
  </si>
  <si>
    <t>Réhabilitation de 48 logements</t>
  </si>
  <si>
    <t>00119884</t>
  </si>
  <si>
    <t>OPHLM MANCHE HABITAT</t>
  </si>
  <si>
    <t>Rénovation énergétique BBC de 27/39 logements sociaux individuels à Juvigny-Les-Vallées, Romagny-Fontenay, Le Teilleul</t>
  </si>
  <si>
    <t>00127821</t>
  </si>
  <si>
    <t>Rénovation énergétique BBC de 12/24 logements à Saint-Martin de Landelles-MANCHE HABITAT</t>
  </si>
  <si>
    <t>00133074</t>
  </si>
  <si>
    <t>COMMUNE DE BREHAL</t>
  </si>
  <si>
    <t xml:space="preserve">Construction d'une maison pluridisciplinaire de santé </t>
  </si>
  <si>
    <t>00132444</t>
  </si>
  <si>
    <t>SYNDICAT MIXTE TRAITEMENT VALORISATION DES DECHETS MENAGERS REGION OUEST CALVADOS</t>
  </si>
  <si>
    <t>Le Parc, une vitrine des initiatives environnementales du territoire</t>
  </si>
  <si>
    <t>00132992</t>
  </si>
  <si>
    <t>COMMUNE DE DARNETAL</t>
  </si>
  <si>
    <t>Création du jardin traversant</t>
  </si>
  <si>
    <t>00128059</t>
  </si>
  <si>
    <t>DEPARTEMENT DE LA MANCHE</t>
  </si>
  <si>
    <t>Travaux de désimperméabilisation, de réaménagement et de revégétalisation des cours de récréation de trois collèges publics manchois</t>
  </si>
  <si>
    <t>5.2</t>
  </si>
  <si>
    <t>00127791</t>
  </si>
  <si>
    <t>COMMUNE DE LONGUEIL</t>
  </si>
  <si>
    <t>Projet entre deux rives séquence 5</t>
  </si>
  <si>
    <t>00153538</t>
  </si>
  <si>
    <t>SEEGEX</t>
  </si>
  <si>
    <t>00153486</t>
  </si>
  <si>
    <t>FTJ - CEREMA - PROJET RDI VALBOSED</t>
  </si>
  <si>
    <t>00153488</t>
  </si>
  <si>
    <t>FTJ - UNIVERSITE LE HAVRE NORMANDIE – PROJET RDI VALBOSED</t>
  </si>
  <si>
    <t>PROJET RDI VALBOSED</t>
  </si>
  <si>
    <t>00151505</t>
  </si>
  <si>
    <t xml:space="preserve">Guide secours Visuaud : Dispositif de guidage visuel et auditif  </t>
  </si>
  <si>
    <t>2.2</t>
  </si>
  <si>
    <t>00128914</t>
  </si>
  <si>
    <t>ATMO NORMANDIE</t>
  </si>
  <si>
    <t>Fonctionnement de l'Observatoire Energie Climat Air de Normandie en 2022-2023</t>
  </si>
  <si>
    <t>00143079</t>
  </si>
  <si>
    <t>Programme régional d'actions en faveur des mares de Normandie</t>
  </si>
  <si>
    <t>00149969</t>
  </si>
  <si>
    <t>Programme régional d'actions relatif aux espèces exotiques envahissantes de Normandie</t>
  </si>
  <si>
    <t>00150314</t>
  </si>
  <si>
    <t>Programme régional d'action en faveur des espaces en libre évolution</t>
  </si>
  <si>
    <t>00142970</t>
  </si>
  <si>
    <t xml:space="preserve">SYNDICAT MIXTE RESTAURATION DES RIVIERES DE LA HAUTE ROUVRE </t>
  </si>
  <si>
    <t>Programme de restauration de la trame verte et bleue et restauration des milieux aquatique sur le bassin versant de la Rouvre</t>
  </si>
  <si>
    <t>00143156</t>
  </si>
  <si>
    <t>COMMUNAUTE D'AGGLOMERATION LISIEUX NORMANDIE</t>
  </si>
  <si>
    <t>Restauration de la Trame Verte Normande</t>
  </si>
  <si>
    <t>00133046</t>
  </si>
  <si>
    <t>ALCEANE - OFFICE PUBLIC DE L'HABITAT DE LA COMMUNAUTE URBAINE LE HAVRE SEINE METROPOLE</t>
  </si>
  <si>
    <t>Cité de l'Ormaie - Démolition de 25 pavillons et Transformation de l'espace en poumon vert</t>
  </si>
  <si>
    <t>00132912</t>
  </si>
  <si>
    <t xml:space="preserve">COMMUNE DU NEUBOURG </t>
  </si>
  <si>
    <t> Aménagement de l’allée du Champ de bataille</t>
  </si>
  <si>
    <t>00127422</t>
  </si>
  <si>
    <t>COMMUNE DE TOTES</t>
  </si>
  <si>
    <t>Requalification des espaces publics de la cité des champs</t>
  </si>
  <si>
    <t>12</t>
  </si>
  <si>
    <t>00156998</t>
  </si>
  <si>
    <t xml:space="preserve"> MIMEREALITY - Plateforme 2024</t>
  </si>
  <si>
    <t>00156995</t>
  </si>
  <si>
    <t>CytoSpecSorter - Plateforme 2024</t>
  </si>
  <si>
    <t>00157003</t>
  </si>
  <si>
    <t>PROMET - Plateforme 2024</t>
  </si>
  <si>
    <t>00158954</t>
  </si>
  <si>
    <t>Analyses des Polluants Environnementaux (APE) - Plateforme 2024</t>
  </si>
  <si>
    <t>00156999</t>
  </si>
  <si>
    <t>INVIVO - Plateforme 2024</t>
  </si>
  <si>
    <t>00157001</t>
  </si>
  <si>
    <t xml:space="preserve"> VITALIA - Plateforme 2024</t>
  </si>
  <si>
    <t>00156993</t>
  </si>
  <si>
    <t>GEMM - Plateforme 2024</t>
  </si>
  <si>
    <t>00158135</t>
  </si>
  <si>
    <t>TEMP-RENADIAG - Plateforme 2024</t>
  </si>
  <si>
    <t>00158022</t>
  </si>
  <si>
    <t>PVAC Phase 3 - Plateforme 2024</t>
  </si>
  <si>
    <t>00156991</t>
  </si>
  <si>
    <t>Magnétomètre SQUID HT - Plateforme 2024</t>
  </si>
  <si>
    <t>00156618</t>
  </si>
  <si>
    <t xml:space="preserve"> PLATONUS - Plateforme 2024</t>
  </si>
  <si>
    <t>00156546</t>
  </si>
  <si>
    <t>Elaboration d’un démonstrateur pour l’Indice Multifactoriel de Mesure de la Contribution Optimale de l’Environnement de Travail pour une Entreprise Performante : IMMOTEP</t>
  </si>
  <si>
    <t>00157487</t>
  </si>
  <si>
    <t>SERPE - Plateforme 2024</t>
  </si>
  <si>
    <t>00157502</t>
  </si>
  <si>
    <t>CPER INNOVONS 2 - Innov-Secure - Plateforme 2024</t>
  </si>
  <si>
    <t>00159089</t>
  </si>
  <si>
    <t>SLIM - Plateforme 2024</t>
  </si>
  <si>
    <t>00157249</t>
  </si>
  <si>
    <t>MatQuant2 - Plateforme</t>
  </si>
  <si>
    <t>00157005</t>
  </si>
  <si>
    <t>ANIME 3P-Plateforme 2024</t>
  </si>
  <si>
    <t>00157493</t>
  </si>
  <si>
    <t>Biopca-Plateforme2024</t>
  </si>
  <si>
    <t>00159084</t>
  </si>
  <si>
    <t xml:space="preserve"> UP-ProG - Plateforme 2024</t>
  </si>
  <si>
    <t>00156545</t>
  </si>
  <si>
    <t>IRYS - Plateforme 2024</t>
  </si>
  <si>
    <t>00157622</t>
  </si>
  <si>
    <t xml:space="preserve">PRELEA </t>
  </si>
  <si>
    <t>00158788</t>
  </si>
  <si>
    <t>AIM2</t>
  </si>
  <si>
    <t>00159411</t>
  </si>
  <si>
    <t>INSERM</t>
  </si>
  <si>
    <t>Thrombo-stroke</t>
  </si>
  <si>
    <t>00159092</t>
  </si>
  <si>
    <t>OP2LYSIS</t>
  </si>
  <si>
    <t>00159268</t>
  </si>
  <si>
    <t>CESI</t>
  </si>
  <si>
    <t>COHOMA</t>
  </si>
  <si>
    <t>00159394</t>
  </si>
  <si>
    <t>Conscience Robotics</t>
  </si>
  <si>
    <t>00159252</t>
  </si>
  <si>
    <t>Normandie AeroEspace</t>
  </si>
  <si>
    <t>00159557</t>
  </si>
  <si>
    <t>DELIVRONE</t>
  </si>
  <si>
    <t>U-Space</t>
  </si>
  <si>
    <t>00159628</t>
  </si>
  <si>
    <t>00156739</t>
  </si>
  <si>
    <t>BUILDERS Ecole d'Ingénieurs</t>
  </si>
  <si>
    <t>Reuse Origin</t>
  </si>
  <si>
    <t>00154667</t>
  </si>
  <si>
    <t xml:space="preserve"> BAC-THERA - Objectif Label d'Excellence 2024</t>
  </si>
  <si>
    <t>00143750</t>
  </si>
  <si>
    <t>JESSICA France</t>
  </si>
  <si>
    <t>Accompagner la transformation numérique des entreprises de Normandie grâce aux technologies électroniques connectées et au logiciel embarqué, avec des objectifs de développement durable.</t>
  </si>
  <si>
    <t>00152150</t>
  </si>
  <si>
    <t>TERRITOIRE D'ENERGIE ORNE</t>
  </si>
  <si>
    <t xml:space="preserve"> Primo acquisition d’un Plan Corps de Rue simplifié au format raster  résolution 5 cm sur le département de l’Orne</t>
  </si>
  <si>
    <t>25</t>
  </si>
  <si>
    <t>00155618</t>
  </si>
  <si>
    <t>00152162</t>
  </si>
  <si>
    <t>CREACOOP 14</t>
  </si>
  <si>
    <t>2024 - Accompagnement à la création d'activités et d'emploi</t>
  </si>
  <si>
    <t>00126757</t>
  </si>
  <si>
    <t>MANCHE HABITAT</t>
  </si>
  <si>
    <t>Rénovation énergétique BBC de 17 logements sociaux collectifs à Avranches</t>
  </si>
  <si>
    <t>00133650</t>
  </si>
  <si>
    <t>ROUEN HABITAT</t>
  </si>
  <si>
    <t>Rénovation énergétique BBC de 36 logements sociaux collectifs Immeuble Perrin à Rouen</t>
  </si>
  <si>
    <t>00138729</t>
  </si>
  <si>
    <t>HABITAT 76</t>
  </si>
  <si>
    <t>Rénovation énergétique BBC de 24 logements sociaux collectifs Immeuble Jacques Anquetil à Eu</t>
  </si>
  <si>
    <t>00150363</t>
  </si>
  <si>
    <t>SEMINOR</t>
  </si>
  <si>
    <t>Rénovation énergétique HPE de 36 logements sociaux collectifs à Saint Romain de Colbosc</t>
  </si>
  <si>
    <t>00138486</t>
  </si>
  <si>
    <t>Rénovation énergétique BBC de 15 logements sociaux individuels à Gonfreville l'Orcher</t>
  </si>
  <si>
    <t>00151680</t>
  </si>
  <si>
    <t>Rénovation énergétique BBC de 49 logements sociaux collectifs à Grand Quevilly</t>
  </si>
  <si>
    <t>00145584</t>
  </si>
  <si>
    <t>HLM COUTANCES GRANVILLE</t>
  </si>
  <si>
    <t>Rénovation énergétique BBC de 65 logements sociaux collectifs (5, 7, 9 et 40 rue Les Seringas) à Coutances</t>
  </si>
  <si>
    <t>00145588</t>
  </si>
  <si>
    <t>Rénovation énergétique BBC de 34 logements sociaux collectifs (42 et 44 rue Les Seringas) à Coutances</t>
  </si>
  <si>
    <t>00145233</t>
  </si>
  <si>
    <t>EBS HABITAT</t>
  </si>
  <si>
    <t>Rénovation énergétique BBC de 63 logements sociaux collectifs à Elbeuf</t>
  </si>
  <si>
    <t>00145915</t>
  </si>
  <si>
    <t>Rénovation énergétique BBC de 41 logements sociaux collectifs à Cléon</t>
  </si>
  <si>
    <t>00154890</t>
  </si>
  <si>
    <t>COMMUNAUTE D'AGGLOMERATION DE LA REGION DIEPPOISE</t>
  </si>
  <si>
    <t>Mise en oeuvre d'un Espace Conseil France Rénov'</t>
  </si>
  <si>
    <t>00154635</t>
  </si>
  <si>
    <t>COMMUNAUTE URBAINE CAEN LA MER</t>
  </si>
  <si>
    <t>Le service d'accompagnement énergétique de Caen la mer</t>
  </si>
  <si>
    <t>00158086</t>
  </si>
  <si>
    <t>EQUEMAUBIO</t>
  </si>
  <si>
    <t xml:space="preserve"> Projet de méthanisation agricole individuel SARL EQUEMAUBIO</t>
  </si>
  <si>
    <t>00158131</t>
  </si>
  <si>
    <t>COLIN BIOGAZ</t>
  </si>
  <si>
    <t>Projet de méthanisation à la ferme en injection de biométhane sur le réseau GRDF</t>
  </si>
  <si>
    <t>00157835</t>
  </si>
  <si>
    <t>SARL LA VRAINIERE</t>
  </si>
  <si>
    <t>Création d'une unité de méthanisation individuel en injection de biométhane sur le réseau GRDF</t>
  </si>
  <si>
    <t>00154143</t>
  </si>
  <si>
    <t>GROUPEMENT FORESTIER DU BOIS GINETTE</t>
  </si>
  <si>
    <t>Contrat Natura 2000 2024  FR2300131  PBH TOURBIERE PATURAGE</t>
  </si>
  <si>
    <t>00154492</t>
  </si>
  <si>
    <t>Contrat Natura 2000 2024  FR2300126 BSAAG PELOUSE SILICICOLE</t>
  </si>
  <si>
    <t>00154542</t>
  </si>
  <si>
    <t>SYND MIXTE GESTION PARC NATUREL REGIONAL</t>
  </si>
  <si>
    <t>Contrat Natura 2000 2024  FR2500088 PNRMCB SANGSURIERE FAUCHE PATUR MARE</t>
  </si>
  <si>
    <t>00154638</t>
  </si>
  <si>
    <t>CONSERVATOIRE D ESPACES NATURELS DE NORMANDIE</t>
  </si>
  <si>
    <t>Contrat Natura 2000 2024  FR2300128 CENN MUZY PELOUSE CALCI</t>
  </si>
  <si>
    <t>00154641</t>
  </si>
  <si>
    <t>Contrat Natura 2000 2024  FR2300128 CENN EZY PELOUSE CALCI</t>
  </si>
  <si>
    <t>00154658</t>
  </si>
  <si>
    <t>SYNDICAT MIXTE DE LA BASE DE PLEIN AIR ET DE LOISIRS DE LÉRY-POSES</t>
  </si>
  <si>
    <t>Contrat Natura 2000 2024  FR2312003 TAS SMB AMENAGEMENT ETANG</t>
  </si>
  <si>
    <t>00154681</t>
  </si>
  <si>
    <t>Contrat Natura 2000 2024  FR23000126 CENN THUIT ET ROQUETTE PELOUSE</t>
  </si>
  <si>
    <t>00154682</t>
  </si>
  <si>
    <t>Contrat Natura 2000 2024  FR2300126 BSAAG FR2312003 TAS PELOUSE ALLUVIALE</t>
  </si>
  <si>
    <t>00154684</t>
  </si>
  <si>
    <t>Contrat Natura 2000 2024  FR2500081 CENN FAR WEST RESTAURATION HERBIER PRAIRIE</t>
  </si>
  <si>
    <t>00154702</t>
  </si>
  <si>
    <t>Contrat Natura 2000 2024  FR2300126 BSAAG CENN COTE DE LA ROQUE PELOUSE CALCI</t>
  </si>
  <si>
    <t>00154705</t>
  </si>
  <si>
    <t>Contrat Natura 2000 2024  FR2300152 CENN GIVERNY PELOUSE EEE</t>
  </si>
  <si>
    <t>00154715</t>
  </si>
  <si>
    <t>Contrat Natura 2000 2024  FR2500094 CENN MARAIS CHICHEBOVILLE</t>
  </si>
  <si>
    <t>00154719</t>
  </si>
  <si>
    <t>Contrat Natura 2000 2024  FR2500109 CENN HOULES BLANCHES PELOUSE</t>
  </si>
  <si>
    <t>00154728</t>
  </si>
  <si>
    <t>Contrat Natura 2000 2024  FR2502015 CENN PITOISIERE PRAIRIE</t>
  </si>
  <si>
    <t>00154731</t>
  </si>
  <si>
    <t>COMMUNE DE FOULBEC</t>
  </si>
  <si>
    <t>Contrat Natura 2000 2024  FR2300122 FOULBEC FORET ALLUVIALE</t>
  </si>
  <si>
    <t>00154790</t>
  </si>
  <si>
    <t>Monsieur Jean-Marc Louis BÉRÉPION</t>
  </si>
  <si>
    <t>Contrat Natura 2000 2024  FR2300122 BEREPION MARAIS VERNIER ARBRES TETARDS</t>
  </si>
  <si>
    <t>00154791</t>
  </si>
  <si>
    <t>Contrat Natura 2000 2024 FR2502012 CD50 CAVIGNY GRILLE CHIRO</t>
  </si>
  <si>
    <t>00154803</t>
  </si>
  <si>
    <t>DEPARTEMENT DE L'ORNE</t>
  </si>
  <si>
    <t>Contrat Natura 2000 2024  FR2500100 CD61 PETITS RIAUX TOURBIERES ET LANDES</t>
  </si>
  <si>
    <t>00150230</t>
  </si>
  <si>
    <t>Cellule de Suivi Du Littoral Normand</t>
  </si>
  <si>
    <t>Suivi des laminaires sur le littoral normand</t>
  </si>
  <si>
    <t>00150346</t>
  </si>
  <si>
    <t>SEINE NORMANDIE MIGRATEURS</t>
  </si>
  <si>
    <t>Alimentation et développement d'un tableau de bord portant sur les poissons migrateurs amphihalins à l'échelle de la Normandie.</t>
  </si>
  <si>
    <t>00150323</t>
  </si>
  <si>
    <t>AGENCE NORMANDE DE LA BIODIVERSITÉ ET DU DÉVELOPPEMENT DURABLE (ANBDD)</t>
  </si>
  <si>
    <t>Développer les connaissances pour protéger les espèces et les habitats.</t>
  </si>
  <si>
    <t>00140955</t>
  </si>
  <si>
    <t> Études et travaux sur deux Réserves Naturelles Nationales gérées par le Pnr des Marais du Cotentin et du Bessin</t>
  </si>
  <si>
    <t>78</t>
  </si>
  <si>
    <t>79</t>
  </si>
  <si>
    <t>73</t>
  </si>
  <si>
    <t>00131862</t>
  </si>
  <si>
    <t>Création d'un pôle Economie Social et Solidaire  -  Tiers-Lieu solidaire et culturel</t>
  </si>
  <si>
    <t>00131479</t>
  </si>
  <si>
    <t>LE HAVRE SEINE METROPOLE</t>
  </si>
  <si>
    <t>Reconversion du site SNCF en friche situé rue Demidoff en un espace de dépôt pour le projet d’extension du réseau de tramway de la Communauté Urbaine de Le Havre Seine Métropole</t>
  </si>
  <si>
    <t>00132962</t>
  </si>
  <si>
    <t>COMMUNE DE ELBEUF</t>
  </si>
  <si>
    <t>Aménagement du jardin de l'Hotel de Ville</t>
  </si>
  <si>
    <t>00128261</t>
  </si>
  <si>
    <t>ROUEN NORMANDIE AMENAGEMENT - SOCIETE PUBLIQUE LOCALE</t>
  </si>
  <si>
    <t>Rouen Flaubert - Aménagement du parc canal Camille Claudel</t>
  </si>
  <si>
    <t>00128413</t>
  </si>
  <si>
    <t>COMMUNE DE BEUVRON EN AUGE</t>
  </si>
  <si>
    <t>Projet d'aménagement et de développement durable du centre-bourg de Beuvron-en-Auge</t>
  </si>
  <si>
    <t>00128163</t>
  </si>
  <si>
    <t>COMMUNE DE BARENTIN</t>
  </si>
  <si>
    <t>Requalification de la friche Badin en parc paysager</t>
  </si>
  <si>
    <t>10</t>
  </si>
  <si>
    <t>00154405</t>
  </si>
  <si>
    <t>FLEXIKEG</t>
  </si>
  <si>
    <t>R3C3PL : Robotisation (poches, enveloppes et reconditionnement) et Circuit Circulaire Court pour Produits Laitiers</t>
  </si>
  <si>
    <t>11</t>
  </si>
  <si>
    <t>00158577</t>
  </si>
  <si>
    <t>ENGIE</t>
  </si>
  <si>
    <t> Etude de faisabilité du projet RDI France Kereauzen</t>
  </si>
  <si>
    <t>00151192</t>
  </si>
  <si>
    <t>Le service d'accompagnement à la rénovation énergétique - Maison de l'Habitat Seine-Eure</t>
  </si>
  <si>
    <t>Localisation</t>
  </si>
  <si>
    <t>Juvigny-Les-Vallées, Romagny-Fontenay, Le Teilleul</t>
  </si>
  <si>
    <t>La Haye</t>
  </si>
  <si>
    <t>Rouen</t>
  </si>
  <si>
    <t>Hérouville-Saint-Clair</t>
  </si>
  <si>
    <t>Avranches</t>
  </si>
  <si>
    <t>Normandie</t>
  </si>
  <si>
    <t>Caen</t>
  </si>
  <si>
    <t>Totes</t>
  </si>
  <si>
    <t>Longueil</t>
  </si>
  <si>
    <t>Saint-Pierre-en-Auge</t>
  </si>
  <si>
    <t>Athis-Val-de-Rouvre</t>
  </si>
  <si>
    <t>Barentin</t>
  </si>
  <si>
    <t>Bayeux</t>
  </si>
  <si>
    <t>Dieppe</t>
  </si>
  <si>
    <t>Beuvron-en-Auge</t>
  </si>
  <si>
    <t>Montivillers</t>
  </si>
  <si>
    <t>Le Havre</t>
  </si>
  <si>
    <t>Mont-Saint-Aignan</t>
  </si>
  <si>
    <t>Saint-Etienne-du-Rouvray</t>
  </si>
  <si>
    <t>Grand-Quevilly</t>
  </si>
  <si>
    <t>Colombelles</t>
  </si>
  <si>
    <t>Carpiquet</t>
  </si>
  <si>
    <t>Flers</t>
  </si>
  <si>
    <t>Miserey</t>
  </si>
  <si>
    <t>Val-de-Reuil</t>
  </si>
  <si>
    <t>Cherbourg</t>
  </si>
  <si>
    <t>Argentan</t>
  </si>
  <si>
    <t>Courcelles-sur-Seine</t>
  </si>
  <si>
    <t>Le Neubourg</t>
  </si>
  <si>
    <t>Elbeuf</t>
  </si>
  <si>
    <t>Darnétal</t>
  </si>
  <si>
    <t>Louviers</t>
  </si>
  <si>
    <t>Bréhal</t>
  </si>
  <si>
    <t>Goustranville</t>
  </si>
  <si>
    <t>Serquigny</t>
  </si>
  <si>
    <t>Saint-Aubin-sur-Gaillon</t>
  </si>
  <si>
    <t>Vire</t>
  </si>
  <si>
    <t>Epaignes</t>
  </si>
  <si>
    <t>Saint-Désir</t>
  </si>
  <si>
    <t>Gonfreville-l'Orcher</t>
  </si>
  <si>
    <t>Eu</t>
  </si>
  <si>
    <t>Romilly-sur-Andelle</t>
  </si>
  <si>
    <t>Amfreville-sous-les-Moulins</t>
  </si>
  <si>
    <t>Mont-Rôty</t>
  </si>
  <si>
    <t>Villy-sur-Yères</t>
  </si>
  <si>
    <t>Saint-Germain-sur-Ay</t>
  </si>
  <si>
    <t>Saint-Lô</t>
  </si>
  <si>
    <t>Bouquelon</t>
  </si>
  <si>
    <t>Pinterville</t>
  </si>
  <si>
    <t>Marchainville</t>
  </si>
  <si>
    <t>Pont-Hébert</t>
  </si>
  <si>
    <t>Carentan-les-Marais</t>
  </si>
  <si>
    <t>Les Monts d'Aunay</t>
  </si>
  <si>
    <t>Pontorson</t>
  </si>
  <si>
    <t>Pont-Audemer</t>
  </si>
  <si>
    <t>Coutances</t>
  </si>
  <si>
    <t>Evreux</t>
  </si>
  <si>
    <t>Thury-Harcourt Le Hom</t>
  </si>
  <si>
    <t>Perche-en-Noce</t>
  </si>
  <si>
    <t>Carrouges</t>
  </si>
  <si>
    <t>Briouze</t>
  </si>
  <si>
    <t>Villers-Ecalles</t>
  </si>
  <si>
    <t>Lisieux</t>
  </si>
  <si>
    <t>Lillebonne</t>
  </si>
  <si>
    <t>Gavray-sur-Seine</t>
  </si>
  <si>
    <t>Cléon</t>
  </si>
  <si>
    <t>Vatteville</t>
  </si>
  <si>
    <t>Belbeuf</t>
  </si>
  <si>
    <t>Vironvay</t>
  </si>
  <si>
    <t>Le Fournet</t>
  </si>
  <si>
    <t>Beaubec-la-Rosière</t>
  </si>
  <si>
    <t>Château-Gaillard</t>
  </si>
  <si>
    <t>La Feuillie, Pirou, Lessay</t>
  </si>
  <si>
    <t>Saint-Romain-de-Colbosc</t>
  </si>
  <si>
    <t>Epron</t>
  </si>
  <si>
    <t>Valframbert</t>
  </si>
  <si>
    <t>Bourguébus</t>
  </si>
  <si>
    <t>Sainte-Mère-Eglise</t>
  </si>
  <si>
    <t>Bernières-sur-Seine</t>
  </si>
  <si>
    <t>Doville</t>
  </si>
  <si>
    <t>Muzy</t>
  </si>
  <si>
    <t>Ezy-sur-Eure</t>
  </si>
  <si>
    <t>Poses</t>
  </si>
  <si>
    <t>Le Thuit</t>
  </si>
  <si>
    <t>Les Trois Lacs</t>
  </si>
  <si>
    <t>Pirou</t>
  </si>
  <si>
    <t>La Roquette</t>
  </si>
  <si>
    <t>Giverny</t>
  </si>
  <si>
    <t>Foulbec</t>
  </si>
  <si>
    <t>Moult-Chicheboville</t>
  </si>
  <si>
    <t>Saint-martin-du-Vieux-Bellême</t>
  </si>
  <si>
    <t>Rouperroux</t>
  </si>
  <si>
    <t>Saumont-la-Poterie</t>
  </si>
  <si>
    <t>Cavigny</t>
  </si>
  <si>
    <t>La-Lande-de-Goult</t>
  </si>
  <si>
    <t>2024 - Développer l'incubation et le changement d'échelle des entreprises sociales en Normandie</t>
  </si>
  <si>
    <t>Saint-Quentin-les-Chardonnets</t>
  </si>
  <si>
    <t>Equemauville</t>
  </si>
  <si>
    <t>Ceauce</t>
  </si>
  <si>
    <t>Hénouville</t>
  </si>
  <si>
    <t>Canapville</t>
  </si>
  <si>
    <t>Les Andelys</t>
  </si>
  <si>
    <t>Sotteville les Rouen</t>
  </si>
  <si>
    <t>Tourouvre au Perche</t>
  </si>
  <si>
    <t>Saint-Vigor-le-Grand</t>
  </si>
  <si>
    <t>Saint Marcel</t>
  </si>
  <si>
    <t>Saint-Vigor-d’Ymonville</t>
  </si>
  <si>
    <t>Aumale</t>
  </si>
  <si>
    <t>Blangy sur Bresle</t>
  </si>
  <si>
    <t>ATELIER MECANIQUE FABBRO</t>
  </si>
  <si>
    <t>Neufchâtel-en-Bray</t>
  </si>
  <si>
    <t>Fontaine-le-Dun</t>
  </si>
  <si>
    <t>Pont-sur-Seulles</t>
  </si>
  <si>
    <t>Saint-Aubert-sur-Orne</t>
  </si>
  <si>
    <t>Saint-Martin-de-Landelles</t>
  </si>
  <si>
    <t>00129225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</si>
</sst>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0\ &quot;€&quot;"/>
    <numFmt numFmtId="167" formatCode="#,##0.00&quot; € &quot;;#,##0.00&quot; € &quot;;&quot;-&quot;#&quot; € &quot;;@&quot; &quot;"/>
    <numFmt numFmtId="169" formatCode="_ * #,##0.00_)\ &quot;€&quot;_ ;_ * \(#,##0.00\)\ &quot;€&quot;_ ;_ * &quot;-&quot;??_)\ &quot;€&quot;_ ;_ @_ "/>
  </numFmts>
  <fonts count="31"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0"/>
      <color theme="1"/>
      <name val="Calibri"/>
      <family val="2"/>
      <scheme val="minor"/>
    </font>
    <font>
      <sz val="10"/>
      <color theme="1"/>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u/>
      <sz val="11"/>
      <color theme="10"/>
      <name val="Calibri"/>
      <family val="2"/>
      <scheme val="minor"/>
    </font>
    <font>
      <sz val="8"/>
      <name val="Calibri"/>
      <family val="2"/>
      <scheme val="minor"/>
    </font>
    <font>
      <b/>
      <sz val="11"/>
      <color theme="1"/>
      <name val="Aptos Narrow"/>
      <family val="2"/>
    </font>
    <font>
      <b/>
      <sz val="14"/>
      <color theme="1"/>
      <name val="Aptos Narrow"/>
      <family val="2"/>
    </font>
    <font>
      <sz val="14"/>
      <color theme="1"/>
      <name val="Aptos Narrow"/>
      <family val="2"/>
    </font>
  </fonts>
  <fills count="25">
    <fill>
      <patternFill patternType="none"/>
    </fill>
    <fill>
      <patternFill patternType="gray125"/>
    </fill>
    <fill>
      <patternFill patternType="solid">
        <fgColor theme="4"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1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131">
    <xf numFmtId="0" fontId="0" fillId="0" borderId="0"/>
    <xf numFmtId="0" fontId="2"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6" fillId="0" borderId="0">
      <alignment vertical="center"/>
    </xf>
    <xf numFmtId="0" fontId="2" fillId="0" borderId="0">
      <alignment vertical="center"/>
    </xf>
    <xf numFmtId="0" fontId="7" fillId="0" borderId="0">
      <alignment vertical="center"/>
    </xf>
    <xf numFmtId="164" fontId="7" fillId="0" borderId="0" applyFont="0" applyFill="0" applyBorder="0" applyAlignment="0" applyProtection="0"/>
    <xf numFmtId="44" fontId="1" fillId="0" borderId="0" applyFont="0" applyFill="0" applyBorder="0" applyAlignment="0" applyProtection="0"/>
    <xf numFmtId="0" fontId="2" fillId="0" borderId="0"/>
    <xf numFmtId="9"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8" fillId="0" borderId="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21" borderId="3" applyNumberFormat="0" applyAlignment="0" applyProtection="0"/>
    <xf numFmtId="0" fontId="12" fillId="21" borderId="3" applyNumberFormat="0" applyAlignment="0" applyProtection="0"/>
    <xf numFmtId="0" fontId="13" fillId="0" borderId="4" applyNumberFormat="0" applyFill="0" applyAlignment="0" applyProtection="0"/>
    <xf numFmtId="0" fontId="13" fillId="0" borderId="4" applyNumberFormat="0" applyFill="0" applyAlignment="0" applyProtection="0"/>
    <xf numFmtId="0" fontId="8" fillId="22" borderId="5" applyNumberFormat="0" applyFont="0" applyAlignment="0" applyProtection="0"/>
    <xf numFmtId="0" fontId="2" fillId="22" borderId="5" applyNumberFormat="0" applyFont="0" applyAlignment="0" applyProtection="0"/>
    <xf numFmtId="0" fontId="2" fillId="22" borderId="5" applyNumberFormat="0" applyFont="0" applyAlignment="0" applyProtection="0"/>
    <xf numFmtId="0" fontId="2" fillId="22" borderId="5" applyNumberFormat="0" applyFont="0" applyAlignment="0" applyProtection="0"/>
    <xf numFmtId="0" fontId="2" fillId="22" borderId="5" applyNumberFormat="0" applyFont="0" applyAlignment="0" applyProtection="0"/>
    <xf numFmtId="0" fontId="2" fillId="22" borderId="5" applyNumberFormat="0" applyFont="0" applyAlignment="0" applyProtection="0"/>
    <xf numFmtId="0" fontId="2" fillId="22" borderId="5" applyNumberFormat="0" applyFont="0" applyAlignment="0" applyProtection="0"/>
    <xf numFmtId="0" fontId="14" fillId="8" borderId="3" applyNumberFormat="0" applyAlignment="0" applyProtection="0"/>
    <xf numFmtId="0" fontId="14" fillId="8" borderId="3" applyNumberFormat="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7" fontId="5" fillId="0" borderId="0"/>
    <xf numFmtId="0" fontId="15" fillId="4" borderId="0" applyNumberFormat="0" applyBorder="0" applyAlignment="0" applyProtection="0"/>
    <xf numFmtId="0" fontId="15" fillId="4" borderId="0" applyNumberFormat="0" applyBorder="0" applyAlignment="0" applyProtection="0"/>
    <xf numFmtId="164" fontId="1"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7" fillId="5" borderId="0" applyNumberFormat="0" applyBorder="0" applyAlignment="0" applyProtection="0"/>
    <xf numFmtId="0" fontId="17" fillId="5" borderId="0" applyNumberFormat="0" applyBorder="0" applyAlignment="0" applyProtection="0"/>
    <xf numFmtId="0" fontId="18" fillId="21" borderId="6" applyNumberFormat="0" applyAlignment="0" applyProtection="0"/>
    <xf numFmtId="0" fontId="18" fillId="21" borderId="6" applyNumberFormat="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7" applyNumberFormat="0" applyFill="0" applyAlignment="0" applyProtection="0"/>
    <xf numFmtId="0" fontId="21" fillId="0" borderId="7"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4" fillId="0" borderId="10" applyNumberFormat="0" applyFill="0" applyAlignment="0" applyProtection="0"/>
    <xf numFmtId="0" fontId="25" fillId="24" borderId="11" applyNumberFormat="0" applyAlignment="0" applyProtection="0"/>
    <xf numFmtId="0" fontId="25" fillId="24" borderId="11" applyNumberFormat="0" applyAlignment="0" applyProtection="0"/>
    <xf numFmtId="0" fontId="3" fillId="0" borderId="0" applyNumberFormat="0" applyFill="0" applyBorder="0" applyAlignment="0" applyProtection="0">
      <alignment vertical="top"/>
      <protection locked="0"/>
    </xf>
    <xf numFmtId="0" fontId="26" fillId="0" borderId="0" applyNumberForma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9" fontId="1" fillId="0" borderId="0" applyFont="0" applyFill="0" applyBorder="0" applyAlignment="0" applyProtection="0"/>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cellStyleXfs>
  <cellXfs count="34">
    <xf numFmtId="0" fontId="0" fillId="0" borderId="0" xfId="0"/>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horizontal="left" vertical="top"/>
    </xf>
    <xf numFmtId="10" fontId="4" fillId="0" borderId="0" xfId="0" applyNumberFormat="1" applyFont="1" applyAlignment="1">
      <alignment vertical="top"/>
    </xf>
    <xf numFmtId="0" fontId="5" fillId="2" borderId="0" xfId="0" applyFont="1" applyFill="1"/>
    <xf numFmtId="0" fontId="4" fillId="2" borderId="0" xfId="0" applyFont="1" applyFill="1" applyAlignment="1">
      <alignment vertical="top"/>
    </xf>
    <xf numFmtId="14" fontId="5" fillId="2" borderId="0" xfId="0" applyNumberFormat="1" applyFont="1" applyFill="1" applyAlignment="1">
      <alignment horizontal="left" vertical="top"/>
    </xf>
    <xf numFmtId="0" fontId="2" fillId="0" borderId="0" xfId="0" applyFont="1" applyAlignment="1">
      <alignment horizontal="left" vertical="center" wrapText="1"/>
    </xf>
    <xf numFmtId="0" fontId="5" fillId="0" borderId="1" xfId="0" applyFont="1" applyBorder="1" applyAlignment="1">
      <alignment horizontal="center" vertical="center"/>
    </xf>
    <xf numFmtId="165" fontId="2" fillId="0" borderId="1" xfId="0" applyNumberFormat="1" applyFont="1" applyBorder="1" applyAlignment="1">
      <alignment horizontal="right" vertical="center"/>
    </xf>
    <xf numFmtId="10" fontId="2" fillId="0" borderId="1" xfId="0" applyNumberFormat="1" applyFont="1" applyBorder="1" applyAlignment="1">
      <alignment horizontal="right"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65" fontId="2" fillId="0" borderId="1" xfId="0" applyNumberFormat="1" applyFont="1" applyBorder="1" applyAlignment="1">
      <alignment horizontal="right" vertical="center" wrapText="1"/>
    </xf>
    <xf numFmtId="14" fontId="2" fillId="0" borderId="1" xfId="0" applyNumberFormat="1" applyFont="1" applyBorder="1" applyAlignment="1">
      <alignment horizontal="center" vertical="center" wrapText="1"/>
    </xf>
    <xf numFmtId="0" fontId="5" fillId="0" borderId="0" xfId="0" applyFont="1" applyAlignment="1">
      <alignment horizontal="center" vertical="center"/>
    </xf>
    <xf numFmtId="49" fontId="2" fillId="0" borderId="0" xfId="0" applyNumberFormat="1" applyFont="1" applyAlignment="1">
      <alignment horizontal="center" vertical="center" wrapText="1"/>
    </xf>
    <xf numFmtId="165" fontId="2" fillId="0" borderId="0" xfId="0" applyNumberFormat="1" applyFont="1" applyAlignment="1">
      <alignment horizontal="right" vertical="center" wrapText="1"/>
    </xf>
    <xf numFmtId="165" fontId="2" fillId="0" borderId="0" xfId="0" applyNumberFormat="1" applyFont="1" applyAlignment="1">
      <alignment horizontal="right" vertical="center"/>
    </xf>
    <xf numFmtId="10" fontId="2" fillId="0" borderId="0" xfId="0" applyNumberFormat="1" applyFont="1" applyAlignment="1">
      <alignment horizontal="right" vertical="center"/>
    </xf>
    <xf numFmtId="14" fontId="2" fillId="0" borderId="0" xfId="0" applyNumberFormat="1" applyFont="1" applyAlignment="1">
      <alignment horizontal="center" vertical="center" wrapText="1"/>
    </xf>
    <xf numFmtId="14" fontId="4" fillId="2" borderId="0" xfId="0" applyNumberFormat="1" applyFont="1" applyFill="1" applyAlignment="1">
      <alignment horizontal="left" vertical="top"/>
    </xf>
    <xf numFmtId="0" fontId="4" fillId="2" borderId="0" xfId="0" applyFont="1" applyFill="1" applyAlignment="1">
      <alignment horizontal="left" vertical="top"/>
    </xf>
    <xf numFmtId="10" fontId="4" fillId="2" borderId="0" xfId="0" applyNumberFormat="1" applyFont="1" applyFill="1" applyAlignment="1">
      <alignment vertical="top"/>
    </xf>
    <xf numFmtId="0" fontId="28" fillId="2" borderId="2" xfId="0" applyFont="1" applyFill="1" applyBorder="1" applyAlignment="1">
      <alignment horizontal="center" vertical="center" wrapText="1"/>
    </xf>
    <xf numFmtId="0" fontId="29" fillId="2" borderId="0" xfId="0" applyFont="1" applyFill="1" applyAlignment="1">
      <alignment horizontal="center" vertical="center"/>
    </xf>
    <xf numFmtId="0" fontId="30" fillId="0" borderId="0" xfId="0" applyFont="1" applyAlignment="1">
      <alignment vertical="top"/>
    </xf>
    <xf numFmtId="0" fontId="5" fillId="0" borderId="0" xfId="0" applyFont="1" applyAlignment="1">
      <alignment vertical="top"/>
    </xf>
    <xf numFmtId="0" fontId="2" fillId="0" borderId="1" xfId="0" applyFont="1" applyFill="1" applyBorder="1" applyAlignment="1">
      <alignment horizontal="left" vertical="center" wrapText="1"/>
    </xf>
    <xf numFmtId="0" fontId="4" fillId="0" borderId="0" xfId="0" applyFont="1" applyFill="1" applyAlignment="1">
      <alignment vertical="top"/>
    </xf>
    <xf numFmtId="0" fontId="30" fillId="0" borderId="0" xfId="0" applyFont="1" applyFill="1" applyAlignment="1">
      <alignment vertical="top"/>
    </xf>
    <xf numFmtId="0" fontId="28" fillId="0" borderId="2" xfId="0" applyFont="1" applyFill="1" applyBorder="1" applyAlignment="1">
      <alignment horizontal="center" vertical="center" wrapText="1"/>
    </xf>
    <xf numFmtId="0" fontId="5" fillId="0" borderId="0" xfId="0" applyFont="1" applyFill="1" applyAlignment="1">
      <alignment vertical="top"/>
    </xf>
  </cellXfs>
  <cellStyles count="131">
    <cellStyle name="20 % - Accent1 2" xfId="16" xr:uid="{00000000-0005-0000-0000-000000000000}"/>
    <cellStyle name="20 % - Accent1 3" xfId="15" xr:uid="{00000000-0005-0000-0000-000001000000}"/>
    <cellStyle name="20 % - Accent2 2" xfId="18" xr:uid="{00000000-0005-0000-0000-000002000000}"/>
    <cellStyle name="20 % - Accent2 3" xfId="17" xr:uid="{00000000-0005-0000-0000-000003000000}"/>
    <cellStyle name="20 % - Accent3 2" xfId="20" xr:uid="{00000000-0005-0000-0000-000004000000}"/>
    <cellStyle name="20 % - Accent3 3" xfId="19" xr:uid="{00000000-0005-0000-0000-000005000000}"/>
    <cellStyle name="20 % - Accent4 2" xfId="22" xr:uid="{00000000-0005-0000-0000-000006000000}"/>
    <cellStyle name="20 % - Accent4 3" xfId="21" xr:uid="{00000000-0005-0000-0000-000007000000}"/>
    <cellStyle name="20 % - Accent5 2" xfId="24" xr:uid="{00000000-0005-0000-0000-000008000000}"/>
    <cellStyle name="20 % - Accent5 3" xfId="23" xr:uid="{00000000-0005-0000-0000-000009000000}"/>
    <cellStyle name="20 % - Accent6 2" xfId="26" xr:uid="{00000000-0005-0000-0000-00000A000000}"/>
    <cellStyle name="20 % - Accent6 3" xfId="25" xr:uid="{00000000-0005-0000-0000-00000B000000}"/>
    <cellStyle name="40 % - Accent1 2" xfId="28" xr:uid="{00000000-0005-0000-0000-00000C000000}"/>
    <cellStyle name="40 % - Accent1 3" xfId="27" xr:uid="{00000000-0005-0000-0000-00000D000000}"/>
    <cellStyle name="40 % - Accent2 2" xfId="30" xr:uid="{00000000-0005-0000-0000-00000E000000}"/>
    <cellStyle name="40 % - Accent2 3" xfId="29" xr:uid="{00000000-0005-0000-0000-00000F000000}"/>
    <cellStyle name="40 % - Accent3 2" xfId="32" xr:uid="{00000000-0005-0000-0000-000010000000}"/>
    <cellStyle name="40 % - Accent3 3" xfId="31" xr:uid="{00000000-0005-0000-0000-000011000000}"/>
    <cellStyle name="40 % - Accent4 2" xfId="34" xr:uid="{00000000-0005-0000-0000-000012000000}"/>
    <cellStyle name="40 % - Accent4 3" xfId="33" xr:uid="{00000000-0005-0000-0000-000013000000}"/>
    <cellStyle name="40 % - Accent5 2" xfId="36" xr:uid="{00000000-0005-0000-0000-000014000000}"/>
    <cellStyle name="40 % - Accent5 3" xfId="35" xr:uid="{00000000-0005-0000-0000-000015000000}"/>
    <cellStyle name="40 % - Accent6 2" xfId="38" xr:uid="{00000000-0005-0000-0000-000016000000}"/>
    <cellStyle name="40 % - Accent6 3" xfId="37" xr:uid="{00000000-0005-0000-0000-000017000000}"/>
    <cellStyle name="60 % - Accent1 2" xfId="40" xr:uid="{00000000-0005-0000-0000-000018000000}"/>
    <cellStyle name="60 % - Accent1 3" xfId="39" xr:uid="{00000000-0005-0000-0000-000019000000}"/>
    <cellStyle name="60 % - Accent2 2" xfId="42" xr:uid="{00000000-0005-0000-0000-00001A000000}"/>
    <cellStyle name="60 % - Accent2 3" xfId="41" xr:uid="{00000000-0005-0000-0000-00001B000000}"/>
    <cellStyle name="60 % - Accent3 2" xfId="44" xr:uid="{00000000-0005-0000-0000-00001C000000}"/>
    <cellStyle name="60 % - Accent3 3" xfId="43" xr:uid="{00000000-0005-0000-0000-00001D000000}"/>
    <cellStyle name="60 % - Accent4 2" xfId="46" xr:uid="{00000000-0005-0000-0000-00001E000000}"/>
    <cellStyle name="60 % - Accent4 3" xfId="45" xr:uid="{00000000-0005-0000-0000-00001F000000}"/>
    <cellStyle name="60 % - Accent5 2" xfId="48" xr:uid="{00000000-0005-0000-0000-000020000000}"/>
    <cellStyle name="60 % - Accent5 3" xfId="47" xr:uid="{00000000-0005-0000-0000-000021000000}"/>
    <cellStyle name="60 % - Accent6 2" xfId="50" xr:uid="{00000000-0005-0000-0000-000022000000}"/>
    <cellStyle name="60 % - Accent6 3" xfId="49" xr:uid="{00000000-0005-0000-0000-000023000000}"/>
    <cellStyle name="Accent1 2" xfId="52" xr:uid="{00000000-0005-0000-0000-000024000000}"/>
    <cellStyle name="Accent1 3" xfId="51" xr:uid="{00000000-0005-0000-0000-000025000000}"/>
    <cellStyle name="Accent2 2" xfId="54" xr:uid="{00000000-0005-0000-0000-000026000000}"/>
    <cellStyle name="Accent2 3" xfId="53" xr:uid="{00000000-0005-0000-0000-000027000000}"/>
    <cellStyle name="Accent3 2" xfId="56" xr:uid="{00000000-0005-0000-0000-000028000000}"/>
    <cellStyle name="Accent3 3" xfId="55" xr:uid="{00000000-0005-0000-0000-000029000000}"/>
    <cellStyle name="Accent4 2" xfId="58" xr:uid="{00000000-0005-0000-0000-00002A000000}"/>
    <cellStyle name="Accent4 3" xfId="57" xr:uid="{00000000-0005-0000-0000-00002B000000}"/>
    <cellStyle name="Accent5 2" xfId="60" xr:uid="{00000000-0005-0000-0000-00002C000000}"/>
    <cellStyle name="Accent5 3" xfId="59" xr:uid="{00000000-0005-0000-0000-00002D000000}"/>
    <cellStyle name="Accent6 2" xfId="62" xr:uid="{00000000-0005-0000-0000-00002E000000}"/>
    <cellStyle name="Accent6 3" xfId="61" xr:uid="{00000000-0005-0000-0000-00002F000000}"/>
    <cellStyle name="Avertissement 2" xfId="64" xr:uid="{00000000-0005-0000-0000-000030000000}"/>
    <cellStyle name="Avertissement 3" xfId="63" xr:uid="{00000000-0005-0000-0000-000031000000}"/>
    <cellStyle name="Calcul 2" xfId="66" xr:uid="{00000000-0005-0000-0000-000032000000}"/>
    <cellStyle name="Calcul 3" xfId="65" xr:uid="{00000000-0005-0000-0000-000033000000}"/>
    <cellStyle name="Cellule liée 2" xfId="68" xr:uid="{00000000-0005-0000-0000-000034000000}"/>
    <cellStyle name="Cellule liée 3" xfId="67" xr:uid="{00000000-0005-0000-0000-000035000000}"/>
    <cellStyle name="Commentaire 2" xfId="70" xr:uid="{00000000-0005-0000-0000-000036000000}"/>
    <cellStyle name="Commentaire 3" xfId="71" xr:uid="{00000000-0005-0000-0000-000037000000}"/>
    <cellStyle name="Commentaire 3 2" xfId="72" xr:uid="{00000000-0005-0000-0000-000038000000}"/>
    <cellStyle name="Commentaire 4" xfId="73" xr:uid="{00000000-0005-0000-0000-000039000000}"/>
    <cellStyle name="Commentaire 4 2" xfId="74" xr:uid="{00000000-0005-0000-0000-00003A000000}"/>
    <cellStyle name="Commentaire 5" xfId="75" xr:uid="{00000000-0005-0000-0000-00003B000000}"/>
    <cellStyle name="Commentaire 6" xfId="69" xr:uid="{00000000-0005-0000-0000-00003C000000}"/>
    <cellStyle name="Entrée 2" xfId="77" xr:uid="{00000000-0005-0000-0000-00003D000000}"/>
    <cellStyle name="Entrée 3" xfId="76" xr:uid="{00000000-0005-0000-0000-00003E000000}"/>
    <cellStyle name="Euro" xfId="78" xr:uid="{00000000-0005-0000-0000-00003F000000}"/>
    <cellStyle name="Euro 2" xfId="79" xr:uid="{00000000-0005-0000-0000-000040000000}"/>
    <cellStyle name="Euro 3" xfId="80" xr:uid="{00000000-0005-0000-0000-000041000000}"/>
    <cellStyle name="Euro 3 2" xfId="81" xr:uid="{00000000-0005-0000-0000-000042000000}"/>
    <cellStyle name="Euro 4" xfId="82" xr:uid="{00000000-0005-0000-0000-000043000000}"/>
    <cellStyle name="Euro 4 2" xfId="83" xr:uid="{00000000-0005-0000-0000-000044000000}"/>
    <cellStyle name="Euro 5" xfId="84" xr:uid="{00000000-0005-0000-0000-000045000000}"/>
    <cellStyle name="Excel_BuiltIn_Currency" xfId="85" xr:uid="{00000000-0005-0000-0000-000046000000}"/>
    <cellStyle name="Insatisfaisant 2" xfId="87" xr:uid="{00000000-0005-0000-0000-000047000000}"/>
    <cellStyle name="Insatisfaisant 3" xfId="86" xr:uid="{00000000-0005-0000-0000-000048000000}"/>
    <cellStyle name="Lien hypertexte 2" xfId="119" xr:uid="{00000000-0005-0000-0000-000049000000}"/>
    <cellStyle name="Lien hypertexte 3" xfId="120" xr:uid="{00000000-0005-0000-0000-00004A000000}"/>
    <cellStyle name="Milliers 2" xfId="8" xr:uid="{00000000-0005-0000-0000-00004B000000}"/>
    <cellStyle name="Milliers 2 2" xfId="88" xr:uid="{00000000-0005-0000-0000-00004C000000}"/>
    <cellStyle name="Milliers 2 3" xfId="121" xr:uid="{00000000-0005-0000-0000-00004D000000}"/>
    <cellStyle name="Monétaire 2" xfId="2" xr:uid="{00000000-0005-0000-0000-00004F000000}"/>
    <cellStyle name="Monétaire 2 2" xfId="12" xr:uid="{00000000-0005-0000-0000-000050000000}"/>
    <cellStyle name="Monétaire 2 3" xfId="122" xr:uid="{00000000-0005-0000-0000-000051000000}"/>
    <cellStyle name="Monétaire 2 4" xfId="123" xr:uid="{00000000-0005-0000-0000-000052000000}"/>
    <cellStyle name="Monétaire 3" xfId="9" xr:uid="{00000000-0005-0000-0000-000053000000}"/>
    <cellStyle name="Monétaire 4" xfId="13" xr:uid="{00000000-0005-0000-0000-000054000000}"/>
    <cellStyle name="Monétaire 4 2" xfId="90" xr:uid="{00000000-0005-0000-0000-000055000000}"/>
    <cellStyle name="Monétaire 5" xfId="91" xr:uid="{00000000-0005-0000-0000-000056000000}"/>
    <cellStyle name="Monétaire 6" xfId="89" xr:uid="{00000000-0005-0000-0000-000057000000}"/>
    <cellStyle name="Neutre 2" xfId="93" xr:uid="{00000000-0005-0000-0000-000058000000}"/>
    <cellStyle name="Neutre 3" xfId="92" xr:uid="{00000000-0005-0000-0000-000059000000}"/>
    <cellStyle name="Normal" xfId="0" builtinId="0"/>
    <cellStyle name="Normal 2" xfId="3" xr:uid="{00000000-0005-0000-0000-00005B000000}"/>
    <cellStyle name="Normal 2 2" xfId="10" xr:uid="{00000000-0005-0000-0000-00005C000000}"/>
    <cellStyle name="Normal 2 3" xfId="124" xr:uid="{00000000-0005-0000-0000-00005D000000}"/>
    <cellStyle name="Normal 2 4" xfId="125" xr:uid="{00000000-0005-0000-0000-00005E000000}"/>
    <cellStyle name="Normal 2 5" xfId="126" xr:uid="{00000000-0005-0000-0000-00005F000000}"/>
    <cellStyle name="Normal 3" xfId="5" xr:uid="{00000000-0005-0000-0000-000060000000}"/>
    <cellStyle name="Normal 3 2" xfId="94" xr:uid="{00000000-0005-0000-0000-000061000000}"/>
    <cellStyle name="Normal 3 3" xfId="127" xr:uid="{00000000-0005-0000-0000-000062000000}"/>
    <cellStyle name="Normal 4" xfId="1" xr:uid="{00000000-0005-0000-0000-000063000000}"/>
    <cellStyle name="Normal 4 2" xfId="95" xr:uid="{00000000-0005-0000-0000-000064000000}"/>
    <cellStyle name="Normal 4 3" xfId="128" xr:uid="{00000000-0005-0000-0000-000065000000}"/>
    <cellStyle name="Normal 5" xfId="6" xr:uid="{00000000-0005-0000-0000-000066000000}"/>
    <cellStyle name="Normal 6" xfId="7" xr:uid="{00000000-0005-0000-0000-000067000000}"/>
    <cellStyle name="Normal 6 2" xfId="129" xr:uid="{00000000-0005-0000-0000-000068000000}"/>
    <cellStyle name="Normal 7" xfId="14" xr:uid="{00000000-0005-0000-0000-000069000000}"/>
    <cellStyle name="Pourcentage 2" xfId="4" xr:uid="{00000000-0005-0000-0000-00006B000000}"/>
    <cellStyle name="Pourcentage 2 2" xfId="130" xr:uid="{00000000-0005-0000-0000-00006C000000}"/>
    <cellStyle name="Pourcentage 3" xfId="11" xr:uid="{00000000-0005-0000-0000-00006D000000}"/>
    <cellStyle name="Pourcentage 3 2" xfId="97" xr:uid="{00000000-0005-0000-0000-00006E000000}"/>
    <cellStyle name="Pourcentage 3 3" xfId="96" xr:uid="{00000000-0005-0000-0000-00006F000000}"/>
    <cellStyle name="Pourcentage 4" xfId="98" xr:uid="{00000000-0005-0000-0000-000070000000}"/>
    <cellStyle name="Satisfaisant 2" xfId="100" xr:uid="{00000000-0005-0000-0000-000071000000}"/>
    <cellStyle name="Satisfaisant 3" xfId="99" xr:uid="{00000000-0005-0000-0000-000072000000}"/>
    <cellStyle name="Sortie 2" xfId="102" xr:uid="{00000000-0005-0000-0000-000073000000}"/>
    <cellStyle name="Sortie 3" xfId="101" xr:uid="{00000000-0005-0000-0000-000074000000}"/>
    <cellStyle name="Texte explicatif 2" xfId="104" xr:uid="{00000000-0005-0000-0000-000075000000}"/>
    <cellStyle name="Texte explicatif 3" xfId="103" xr:uid="{00000000-0005-0000-0000-000076000000}"/>
    <cellStyle name="Titre 2" xfId="106" xr:uid="{00000000-0005-0000-0000-000077000000}"/>
    <cellStyle name="Titre 3" xfId="105" xr:uid="{00000000-0005-0000-0000-000078000000}"/>
    <cellStyle name="Titre 1 2" xfId="108" xr:uid="{00000000-0005-0000-0000-000079000000}"/>
    <cellStyle name="Titre 1 3" xfId="107" xr:uid="{00000000-0005-0000-0000-00007A000000}"/>
    <cellStyle name="Titre 2 2" xfId="110" xr:uid="{00000000-0005-0000-0000-00007B000000}"/>
    <cellStyle name="Titre 2 3" xfId="109" xr:uid="{00000000-0005-0000-0000-00007C000000}"/>
    <cellStyle name="Titre 3 2" xfId="112" xr:uid="{00000000-0005-0000-0000-00007D000000}"/>
    <cellStyle name="Titre 3 3" xfId="111" xr:uid="{00000000-0005-0000-0000-00007E000000}"/>
    <cellStyle name="Titre 4 2" xfId="114" xr:uid="{00000000-0005-0000-0000-00007F000000}"/>
    <cellStyle name="Titre 4 3" xfId="113" xr:uid="{00000000-0005-0000-0000-000080000000}"/>
    <cellStyle name="Total 2" xfId="116" xr:uid="{00000000-0005-0000-0000-000081000000}"/>
    <cellStyle name="Total 3" xfId="115" xr:uid="{00000000-0005-0000-0000-000082000000}"/>
    <cellStyle name="Vérification 2" xfId="118" xr:uid="{00000000-0005-0000-0000-000083000000}"/>
    <cellStyle name="Vérification 3" xfId="117" xr:uid="{00000000-0005-0000-0000-000084000000}"/>
  </cellStyles>
  <dxfs count="3">
    <dxf>
      <font>
        <b/>
        <i val="0"/>
        <color theme="4" tint="-0.499984740745262"/>
      </font>
      <fill>
        <patternFill>
          <bgColor theme="4" tint="0.39994506668294322"/>
        </patternFill>
      </fill>
    </dxf>
    <dxf>
      <font>
        <b/>
        <i val="0"/>
        <color theme="5" tint="-0.499984740745262"/>
      </font>
      <fill>
        <patternFill>
          <bgColor theme="7" tint="0.59996337778862885"/>
        </patternFill>
      </fill>
    </dxf>
    <dxf>
      <font>
        <b/>
        <i val="0"/>
        <color theme="2" tint="-0.749961851863155"/>
      </font>
      <fill>
        <patternFill>
          <bgColor theme="9" tint="0.59996337778862885"/>
        </patternFill>
      </fill>
    </dxf>
  </dxfs>
  <tableStyles count="0" defaultTableStyle="TableStyleMedium2" defaultPivotStyle="PivotStyleLight16"/>
  <colors>
    <mruColors>
      <color rgb="FFFFCDB3"/>
      <color rgb="FFFFDD00"/>
      <color rgb="FFC4D79B"/>
      <color rgb="FFC4D7FA"/>
      <color rgb="FFA797ED"/>
      <color rgb="FFE8D9F3"/>
      <color rgb="FFFFE1FF"/>
      <color rgb="FFFFFFFF"/>
      <color rgb="FFFFCDCD"/>
      <color rgb="FFFF3B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299"/>
  <sheetViews>
    <sheetView tabSelected="1" zoomScaleNormal="100" zoomScaleSheetLayoutView="80" workbookViewId="0">
      <pane xSplit="5" ySplit="3" topLeftCell="F285" activePane="bottomRight" state="frozen"/>
      <selection pane="topRight" activeCell="F1" sqref="F1"/>
      <selection pane="bottomLeft" activeCell="A5" sqref="A5"/>
      <selection pane="bottomRight" activeCell="G10" sqref="G10"/>
    </sheetView>
  </sheetViews>
  <sheetFormatPr baseColWidth="10" defaultColWidth="10.54296875" defaultRowHeight="13" x14ac:dyDescent="0.35"/>
  <cols>
    <col min="1" max="1" width="8.453125" style="2" customWidth="1"/>
    <col min="2" max="2" width="10.26953125" style="2" customWidth="1"/>
    <col min="3" max="3" width="5" style="2" customWidth="1"/>
    <col min="4" max="4" width="4.453125" style="2" customWidth="1"/>
    <col min="5" max="5" width="12.54296875" style="2" customWidth="1"/>
    <col min="6" max="6" width="51.6328125" style="3" customWidth="1"/>
    <col min="7" max="7" width="43.453125" style="3" customWidth="1"/>
    <col min="8" max="8" width="22.453125" style="3" customWidth="1"/>
    <col min="9" max="10" width="15.54296875" style="3" customWidth="1"/>
    <col min="11" max="11" width="16.54296875" style="1" bestFit="1" customWidth="1"/>
    <col min="12" max="12" width="16.453125" style="1" customWidth="1"/>
    <col min="13" max="13" width="11.1796875" style="4" customWidth="1"/>
    <col min="14" max="61" width="10.54296875" style="30"/>
    <col min="62" max="16384" width="10.54296875" style="1"/>
  </cols>
  <sheetData>
    <row r="1" spans="1:61" x14ac:dyDescent="0.25">
      <c r="A1" s="5" t="s">
        <v>0</v>
      </c>
      <c r="B1" s="5"/>
      <c r="C1" s="5"/>
      <c r="D1" s="5"/>
      <c r="E1" s="7">
        <f ca="1">TODAY()</f>
        <v>45569</v>
      </c>
      <c r="F1" s="22"/>
      <c r="G1" s="23"/>
      <c r="H1" s="23"/>
      <c r="I1" s="23"/>
      <c r="J1" s="23"/>
      <c r="K1" s="6"/>
      <c r="L1" s="6"/>
      <c r="M1" s="24"/>
    </row>
    <row r="2" spans="1:61" s="27" customFormat="1" ht="43.5" customHeight="1" x14ac:dyDescent="0.35">
      <c r="A2" s="26" t="s">
        <v>1</v>
      </c>
      <c r="B2" s="26"/>
      <c r="C2" s="26"/>
      <c r="D2" s="26"/>
      <c r="E2" s="26"/>
      <c r="F2" s="26"/>
      <c r="G2" s="26"/>
      <c r="H2" s="26"/>
      <c r="I2" s="26"/>
      <c r="J2" s="26"/>
      <c r="K2" s="26"/>
      <c r="L2" s="26"/>
      <c r="M2" s="26"/>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row>
    <row r="3" spans="1:61" s="25" customFormat="1" ht="29" customHeight="1" x14ac:dyDescent="0.35">
      <c r="A3" s="25" t="s">
        <v>2</v>
      </c>
      <c r="B3" s="25" t="s">
        <v>3</v>
      </c>
      <c r="C3" s="25" t="s">
        <v>4</v>
      </c>
      <c r="D3" s="25" t="s">
        <v>5</v>
      </c>
      <c r="E3" s="25" t="s">
        <v>6</v>
      </c>
      <c r="F3" s="25" t="s">
        <v>7</v>
      </c>
      <c r="G3" s="25" t="s">
        <v>8</v>
      </c>
      <c r="H3" s="25" t="s">
        <v>775</v>
      </c>
      <c r="I3" s="25" t="s">
        <v>9</v>
      </c>
      <c r="J3" s="25" t="s">
        <v>10</v>
      </c>
      <c r="K3" s="25" t="s">
        <v>11</v>
      </c>
      <c r="L3" s="25" t="s">
        <v>12</v>
      </c>
      <c r="M3" s="25" t="s">
        <v>13</v>
      </c>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row>
    <row r="4" spans="1:61" s="28" customFormat="1" ht="14.5" customHeight="1" x14ac:dyDescent="0.35">
      <c r="A4" s="9" t="s">
        <v>14</v>
      </c>
      <c r="B4" s="9">
        <v>1</v>
      </c>
      <c r="C4" s="9" t="s">
        <v>29</v>
      </c>
      <c r="D4" s="9">
        <v>12</v>
      </c>
      <c r="E4" s="12" t="s">
        <v>30</v>
      </c>
      <c r="F4" s="29" t="s">
        <v>386</v>
      </c>
      <c r="G4" s="13" t="s">
        <v>31</v>
      </c>
      <c r="H4" s="13" t="s">
        <v>792</v>
      </c>
      <c r="I4" s="15">
        <v>44562</v>
      </c>
      <c r="J4" s="15">
        <v>45838</v>
      </c>
      <c r="K4" s="14">
        <v>260408.7</v>
      </c>
      <c r="L4" s="10">
        <v>156245.22</v>
      </c>
      <c r="M4" s="11">
        <v>0.6</v>
      </c>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row>
    <row r="5" spans="1:61" s="28" customFormat="1" ht="14.5" customHeight="1" x14ac:dyDescent="0.35">
      <c r="A5" s="9" t="s">
        <v>14</v>
      </c>
      <c r="B5" s="9">
        <v>1</v>
      </c>
      <c r="C5" s="9" t="s">
        <v>29</v>
      </c>
      <c r="D5" s="9">
        <v>12</v>
      </c>
      <c r="E5" s="12" t="s">
        <v>32</v>
      </c>
      <c r="F5" s="29" t="s">
        <v>33</v>
      </c>
      <c r="G5" s="13" t="s">
        <v>34</v>
      </c>
      <c r="H5" s="13" t="s">
        <v>782</v>
      </c>
      <c r="I5" s="15">
        <v>44501</v>
      </c>
      <c r="J5" s="15">
        <v>45596</v>
      </c>
      <c r="K5" s="14">
        <v>249000</v>
      </c>
      <c r="L5" s="10">
        <v>149400</v>
      </c>
      <c r="M5" s="11">
        <v>0.6</v>
      </c>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row>
    <row r="6" spans="1:61" s="28" customFormat="1" ht="14.5" customHeight="1" x14ac:dyDescent="0.35">
      <c r="A6" s="9" t="s">
        <v>14</v>
      </c>
      <c r="B6" s="9">
        <v>1</v>
      </c>
      <c r="C6" s="9" t="s">
        <v>29</v>
      </c>
      <c r="D6" s="9">
        <v>12</v>
      </c>
      <c r="E6" s="12" t="s">
        <v>35</v>
      </c>
      <c r="F6" s="29" t="s">
        <v>190</v>
      </c>
      <c r="G6" s="13" t="s">
        <v>36</v>
      </c>
      <c r="H6" s="13" t="s">
        <v>782</v>
      </c>
      <c r="I6" s="15">
        <v>44562</v>
      </c>
      <c r="J6" s="15">
        <v>45657</v>
      </c>
      <c r="K6" s="14">
        <v>391000</v>
      </c>
      <c r="L6" s="10">
        <v>234600</v>
      </c>
      <c r="M6" s="11">
        <v>0.6</v>
      </c>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row>
    <row r="7" spans="1:61" s="28" customFormat="1" ht="14.5" customHeight="1" x14ac:dyDescent="0.35">
      <c r="A7" s="9" t="s">
        <v>14</v>
      </c>
      <c r="B7" s="9">
        <v>1</v>
      </c>
      <c r="C7" s="9" t="s">
        <v>29</v>
      </c>
      <c r="D7" s="9">
        <v>12</v>
      </c>
      <c r="E7" s="12" t="s">
        <v>37</v>
      </c>
      <c r="F7" s="29" t="s">
        <v>386</v>
      </c>
      <c r="G7" s="13" t="s">
        <v>38</v>
      </c>
      <c r="H7" s="13" t="s">
        <v>792</v>
      </c>
      <c r="I7" s="15">
        <v>44470</v>
      </c>
      <c r="J7" s="15">
        <v>45747</v>
      </c>
      <c r="K7" s="14">
        <v>105000</v>
      </c>
      <c r="L7" s="10">
        <v>63000</v>
      </c>
      <c r="M7" s="11">
        <v>0.6</v>
      </c>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row>
    <row r="8" spans="1:61" s="28" customFormat="1" ht="14.5" customHeight="1" x14ac:dyDescent="0.35">
      <c r="A8" s="9" t="s">
        <v>14</v>
      </c>
      <c r="B8" s="9">
        <v>1</v>
      </c>
      <c r="C8" s="9" t="s">
        <v>29</v>
      </c>
      <c r="D8" s="9">
        <v>12</v>
      </c>
      <c r="E8" s="12" t="s">
        <v>39</v>
      </c>
      <c r="F8" s="29" t="s">
        <v>386</v>
      </c>
      <c r="G8" s="13" t="s">
        <v>40</v>
      </c>
      <c r="H8" s="13" t="s">
        <v>792</v>
      </c>
      <c r="I8" s="15">
        <v>44531</v>
      </c>
      <c r="J8" s="15">
        <v>45626</v>
      </c>
      <c r="K8" s="14">
        <v>142270.5</v>
      </c>
      <c r="L8" s="10">
        <v>85362.3</v>
      </c>
      <c r="M8" s="11">
        <v>0.6</v>
      </c>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row>
    <row r="9" spans="1:61" s="28" customFormat="1" ht="14.5" customHeight="1" x14ac:dyDescent="0.35">
      <c r="A9" s="9" t="s">
        <v>14</v>
      </c>
      <c r="B9" s="9">
        <v>1</v>
      </c>
      <c r="C9" s="9" t="s">
        <v>29</v>
      </c>
      <c r="D9" s="9">
        <v>12</v>
      </c>
      <c r="E9" s="12" t="s">
        <v>41</v>
      </c>
      <c r="F9" s="29" t="s">
        <v>42</v>
      </c>
      <c r="G9" s="13" t="s">
        <v>34</v>
      </c>
      <c r="H9" s="13" t="s">
        <v>782</v>
      </c>
      <c r="I9" s="15">
        <v>44501</v>
      </c>
      <c r="J9" s="15">
        <v>45596</v>
      </c>
      <c r="K9" s="14">
        <v>126000</v>
      </c>
      <c r="L9" s="10">
        <v>75600</v>
      </c>
      <c r="M9" s="11">
        <v>0.6</v>
      </c>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row>
    <row r="10" spans="1:61" s="28" customFormat="1" ht="14.5" customHeight="1" x14ac:dyDescent="0.35">
      <c r="A10" s="9" t="s">
        <v>14</v>
      </c>
      <c r="B10" s="9">
        <v>1</v>
      </c>
      <c r="C10" s="9" t="s">
        <v>29</v>
      </c>
      <c r="D10" s="9">
        <v>12</v>
      </c>
      <c r="E10" s="12" t="s">
        <v>43</v>
      </c>
      <c r="F10" s="29" t="s">
        <v>44</v>
      </c>
      <c r="G10" s="13" t="s">
        <v>45</v>
      </c>
      <c r="H10" s="13" t="s">
        <v>793</v>
      </c>
      <c r="I10" s="15">
        <v>44317</v>
      </c>
      <c r="J10" s="15">
        <v>45412</v>
      </c>
      <c r="K10" s="14">
        <v>452160</v>
      </c>
      <c r="L10" s="10">
        <v>271296</v>
      </c>
      <c r="M10" s="11">
        <v>0.6</v>
      </c>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row>
    <row r="11" spans="1:61" s="28" customFormat="1" ht="14.5" customHeight="1" x14ac:dyDescent="0.35">
      <c r="A11" s="9" t="s">
        <v>14</v>
      </c>
      <c r="B11" s="9">
        <v>1</v>
      </c>
      <c r="C11" s="9" t="s">
        <v>29</v>
      </c>
      <c r="D11" s="9">
        <v>12</v>
      </c>
      <c r="E11" s="12" t="s">
        <v>46</v>
      </c>
      <c r="F11" s="29" t="s">
        <v>217</v>
      </c>
      <c r="G11" s="13" t="s">
        <v>47</v>
      </c>
      <c r="H11" s="13" t="s">
        <v>794</v>
      </c>
      <c r="I11" s="15">
        <v>44440</v>
      </c>
      <c r="J11" s="15">
        <v>45535</v>
      </c>
      <c r="K11" s="14">
        <v>431000</v>
      </c>
      <c r="L11" s="10">
        <v>258600</v>
      </c>
      <c r="M11" s="11">
        <v>0.6</v>
      </c>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row>
    <row r="12" spans="1:61" s="28" customFormat="1" ht="14.5" customHeight="1" x14ac:dyDescent="0.35">
      <c r="A12" s="9" t="s">
        <v>14</v>
      </c>
      <c r="B12" s="9">
        <v>1</v>
      </c>
      <c r="C12" s="9" t="s">
        <v>29</v>
      </c>
      <c r="D12" s="9">
        <v>12</v>
      </c>
      <c r="E12" s="12" t="s">
        <v>48</v>
      </c>
      <c r="F12" s="29" t="s">
        <v>190</v>
      </c>
      <c r="G12" s="13" t="s">
        <v>49</v>
      </c>
      <c r="H12" s="13" t="s">
        <v>782</v>
      </c>
      <c r="I12" s="15">
        <v>44562</v>
      </c>
      <c r="J12" s="15">
        <v>45657</v>
      </c>
      <c r="K12" s="14">
        <v>179678</v>
      </c>
      <c r="L12" s="10">
        <v>107806.8</v>
      </c>
      <c r="M12" s="11">
        <v>0.6</v>
      </c>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row>
    <row r="13" spans="1:61" s="28" customFormat="1" ht="14.5" customHeight="1" x14ac:dyDescent="0.35">
      <c r="A13" s="9" t="s">
        <v>14</v>
      </c>
      <c r="B13" s="9">
        <v>1</v>
      </c>
      <c r="C13" s="9" t="s">
        <v>29</v>
      </c>
      <c r="D13" s="9">
        <v>12</v>
      </c>
      <c r="E13" s="12" t="s">
        <v>50</v>
      </c>
      <c r="F13" s="29" t="s">
        <v>44</v>
      </c>
      <c r="G13" s="13" t="s">
        <v>49</v>
      </c>
      <c r="H13" s="13" t="s">
        <v>793</v>
      </c>
      <c r="I13" s="15">
        <v>44562</v>
      </c>
      <c r="J13" s="15">
        <v>45657</v>
      </c>
      <c r="K13" s="14">
        <v>137707</v>
      </c>
      <c r="L13" s="10">
        <v>82624.2</v>
      </c>
      <c r="M13" s="11">
        <v>0.6</v>
      </c>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row>
    <row r="14" spans="1:61" s="28" customFormat="1" ht="14.5" customHeight="1" x14ac:dyDescent="0.35">
      <c r="A14" s="9" t="s">
        <v>14</v>
      </c>
      <c r="B14" s="9">
        <v>1</v>
      </c>
      <c r="C14" s="9" t="s">
        <v>29</v>
      </c>
      <c r="D14" s="9">
        <v>12</v>
      </c>
      <c r="E14" s="12" t="s">
        <v>51</v>
      </c>
      <c r="F14" s="29" t="s">
        <v>44</v>
      </c>
      <c r="G14" s="13" t="s">
        <v>52</v>
      </c>
      <c r="H14" s="13" t="s">
        <v>793</v>
      </c>
      <c r="I14" s="15">
        <v>44378</v>
      </c>
      <c r="J14" s="15">
        <v>45291</v>
      </c>
      <c r="K14" s="14">
        <v>740600</v>
      </c>
      <c r="L14" s="10">
        <v>444360</v>
      </c>
      <c r="M14" s="11">
        <v>0.6</v>
      </c>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row>
    <row r="15" spans="1:61" s="28" customFormat="1" ht="14.5" customHeight="1" x14ac:dyDescent="0.35">
      <c r="A15" s="9" t="s">
        <v>14</v>
      </c>
      <c r="B15" s="9">
        <v>1</v>
      </c>
      <c r="C15" s="9" t="s">
        <v>29</v>
      </c>
      <c r="D15" s="9">
        <v>12</v>
      </c>
      <c r="E15" s="12" t="s">
        <v>53</v>
      </c>
      <c r="F15" s="29" t="s">
        <v>44</v>
      </c>
      <c r="G15" s="13" t="s">
        <v>40</v>
      </c>
      <c r="H15" s="13" t="s">
        <v>793</v>
      </c>
      <c r="I15" s="15">
        <v>44531</v>
      </c>
      <c r="J15" s="15">
        <v>45626</v>
      </c>
      <c r="K15" s="14">
        <v>176363</v>
      </c>
      <c r="L15" s="10">
        <v>105817.8</v>
      </c>
      <c r="M15" s="11">
        <v>0.6</v>
      </c>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row>
    <row r="16" spans="1:61" s="28" customFormat="1" ht="14.5" customHeight="1" x14ac:dyDescent="0.35">
      <c r="A16" s="9" t="s">
        <v>14</v>
      </c>
      <c r="B16" s="9">
        <v>1</v>
      </c>
      <c r="C16" s="9" t="s">
        <v>29</v>
      </c>
      <c r="D16" s="9">
        <v>12</v>
      </c>
      <c r="E16" s="12" t="s">
        <v>54</v>
      </c>
      <c r="F16" s="29" t="s">
        <v>55</v>
      </c>
      <c r="G16" s="13" t="s">
        <v>38</v>
      </c>
      <c r="H16" s="13" t="s">
        <v>794</v>
      </c>
      <c r="I16" s="15">
        <v>44470</v>
      </c>
      <c r="J16" s="15">
        <v>45747</v>
      </c>
      <c r="K16" s="14">
        <v>125500</v>
      </c>
      <c r="L16" s="10">
        <v>75300</v>
      </c>
      <c r="M16" s="11">
        <v>0.6</v>
      </c>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row>
    <row r="17" spans="1:61" s="28" customFormat="1" ht="14.5" customHeight="1" x14ac:dyDescent="0.35">
      <c r="A17" s="9" t="s">
        <v>14</v>
      </c>
      <c r="B17" s="9">
        <v>1</v>
      </c>
      <c r="C17" s="9" t="s">
        <v>29</v>
      </c>
      <c r="D17" s="9">
        <v>12</v>
      </c>
      <c r="E17" s="12" t="s">
        <v>56</v>
      </c>
      <c r="F17" s="29" t="s">
        <v>386</v>
      </c>
      <c r="G17" s="13" t="s">
        <v>57</v>
      </c>
      <c r="H17" s="13" t="s">
        <v>792</v>
      </c>
      <c r="I17" s="15">
        <v>44484</v>
      </c>
      <c r="J17" s="15">
        <v>45579</v>
      </c>
      <c r="K17" s="14">
        <v>162452</v>
      </c>
      <c r="L17" s="10">
        <v>97471.2</v>
      </c>
      <c r="M17" s="11">
        <v>0.6</v>
      </c>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row>
    <row r="18" spans="1:61" s="28" customFormat="1" ht="14.5" customHeight="1" x14ac:dyDescent="0.35">
      <c r="A18" s="9" t="s">
        <v>14</v>
      </c>
      <c r="B18" s="9">
        <v>1</v>
      </c>
      <c r="C18" s="9" t="s">
        <v>29</v>
      </c>
      <c r="D18" s="9">
        <v>12</v>
      </c>
      <c r="E18" s="12" t="s">
        <v>58</v>
      </c>
      <c r="F18" s="29" t="s">
        <v>44</v>
      </c>
      <c r="G18" s="13" t="s">
        <v>59</v>
      </c>
      <c r="H18" s="13" t="s">
        <v>793</v>
      </c>
      <c r="I18" s="15">
        <v>44531</v>
      </c>
      <c r="J18" s="15">
        <v>45626</v>
      </c>
      <c r="K18" s="14">
        <v>432000</v>
      </c>
      <c r="L18" s="10">
        <v>259200</v>
      </c>
      <c r="M18" s="11">
        <v>0.6</v>
      </c>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row>
    <row r="19" spans="1:61" s="28" customFormat="1" ht="14.5" customHeight="1" x14ac:dyDescent="0.35">
      <c r="A19" s="9" t="s">
        <v>14</v>
      </c>
      <c r="B19" s="9">
        <v>1</v>
      </c>
      <c r="C19" s="9" t="s">
        <v>29</v>
      </c>
      <c r="D19" s="9">
        <v>12</v>
      </c>
      <c r="E19" s="12" t="s">
        <v>60</v>
      </c>
      <c r="F19" s="29" t="s">
        <v>42</v>
      </c>
      <c r="G19" s="13" t="s">
        <v>61</v>
      </c>
      <c r="H19" s="13" t="s">
        <v>794</v>
      </c>
      <c r="I19" s="15">
        <v>44440</v>
      </c>
      <c r="J19" s="15">
        <v>45535</v>
      </c>
      <c r="K19" s="14">
        <v>245000</v>
      </c>
      <c r="L19" s="10">
        <v>147000</v>
      </c>
      <c r="M19" s="11">
        <v>0.6</v>
      </c>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row>
    <row r="20" spans="1:61" s="28" customFormat="1" ht="14.5" customHeight="1" x14ac:dyDescent="0.35">
      <c r="A20" s="9" t="s">
        <v>14</v>
      </c>
      <c r="B20" s="9">
        <v>1</v>
      </c>
      <c r="C20" s="9" t="s">
        <v>29</v>
      </c>
      <c r="D20" s="9">
        <v>12</v>
      </c>
      <c r="E20" s="12" t="s">
        <v>62</v>
      </c>
      <c r="F20" s="29" t="s">
        <v>217</v>
      </c>
      <c r="G20" s="13" t="s">
        <v>63</v>
      </c>
      <c r="H20" s="13" t="s">
        <v>794</v>
      </c>
      <c r="I20" s="15">
        <v>44531</v>
      </c>
      <c r="J20" s="15">
        <v>45626</v>
      </c>
      <c r="K20" s="14">
        <v>289800</v>
      </c>
      <c r="L20" s="10">
        <v>173880</v>
      </c>
      <c r="M20" s="11">
        <v>0.6</v>
      </c>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row>
    <row r="21" spans="1:61" s="28" customFormat="1" ht="14.5" customHeight="1" x14ac:dyDescent="0.35">
      <c r="A21" s="9" t="s">
        <v>14</v>
      </c>
      <c r="B21" s="9">
        <v>1</v>
      </c>
      <c r="C21" s="9" t="s">
        <v>29</v>
      </c>
      <c r="D21" s="9">
        <v>12</v>
      </c>
      <c r="E21" s="12" t="s">
        <v>64</v>
      </c>
      <c r="F21" s="29" t="s">
        <v>217</v>
      </c>
      <c r="G21" s="13" t="s">
        <v>49</v>
      </c>
      <c r="H21" s="13" t="s">
        <v>794</v>
      </c>
      <c r="I21" s="15">
        <v>44562</v>
      </c>
      <c r="J21" s="15">
        <v>45657</v>
      </c>
      <c r="K21" s="14">
        <v>138500</v>
      </c>
      <c r="L21" s="10">
        <v>83100</v>
      </c>
      <c r="M21" s="11">
        <v>0.6</v>
      </c>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row>
    <row r="22" spans="1:61" s="28" customFormat="1" ht="14.5" customHeight="1" x14ac:dyDescent="0.35">
      <c r="A22" s="9" t="s">
        <v>14</v>
      </c>
      <c r="B22" s="9">
        <v>1</v>
      </c>
      <c r="C22" s="9" t="s">
        <v>29</v>
      </c>
      <c r="D22" s="9">
        <v>12</v>
      </c>
      <c r="E22" s="12" t="s">
        <v>65</v>
      </c>
      <c r="F22" s="29" t="s">
        <v>33</v>
      </c>
      <c r="G22" s="13" t="s">
        <v>66</v>
      </c>
      <c r="H22" s="13" t="s">
        <v>782</v>
      </c>
      <c r="I22" s="15">
        <v>44545</v>
      </c>
      <c r="J22" s="15">
        <v>45641</v>
      </c>
      <c r="K22" s="14">
        <v>198000</v>
      </c>
      <c r="L22" s="10">
        <v>118800</v>
      </c>
      <c r="M22" s="11">
        <v>0.6</v>
      </c>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row>
    <row r="23" spans="1:61" s="28" customFormat="1" ht="14.5" customHeight="1" x14ac:dyDescent="0.35">
      <c r="A23" s="9" t="s">
        <v>14</v>
      </c>
      <c r="B23" s="9">
        <v>1</v>
      </c>
      <c r="C23" s="9" t="s">
        <v>29</v>
      </c>
      <c r="D23" s="9">
        <v>12</v>
      </c>
      <c r="E23" s="12" t="s">
        <v>67</v>
      </c>
      <c r="F23" s="29" t="s">
        <v>68</v>
      </c>
      <c r="G23" s="13" t="s">
        <v>49</v>
      </c>
      <c r="H23" s="13" t="s">
        <v>795</v>
      </c>
      <c r="I23" s="15">
        <v>44562</v>
      </c>
      <c r="J23" s="15">
        <v>45657</v>
      </c>
      <c r="K23" s="14">
        <v>412988</v>
      </c>
      <c r="L23" s="10">
        <v>247792.8</v>
      </c>
      <c r="M23" s="11">
        <v>0.6</v>
      </c>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row>
    <row r="24" spans="1:61" s="28" customFormat="1" ht="14.5" customHeight="1" x14ac:dyDescent="0.35">
      <c r="A24" s="9" t="s">
        <v>14</v>
      </c>
      <c r="B24" s="9">
        <v>1</v>
      </c>
      <c r="C24" s="9" t="s">
        <v>29</v>
      </c>
      <c r="D24" s="9">
        <v>12</v>
      </c>
      <c r="E24" s="12" t="s">
        <v>69</v>
      </c>
      <c r="F24" s="29" t="s">
        <v>386</v>
      </c>
      <c r="G24" s="13" t="s">
        <v>63</v>
      </c>
      <c r="H24" s="13" t="s">
        <v>792</v>
      </c>
      <c r="I24" s="15">
        <v>44531</v>
      </c>
      <c r="J24" s="15">
        <v>45626</v>
      </c>
      <c r="K24" s="14">
        <v>143400</v>
      </c>
      <c r="L24" s="10">
        <v>86040</v>
      </c>
      <c r="M24" s="11">
        <v>0.6</v>
      </c>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row>
    <row r="25" spans="1:61" s="28" customFormat="1" ht="14.5" customHeight="1" x14ac:dyDescent="0.35">
      <c r="A25" s="9" t="s">
        <v>14</v>
      </c>
      <c r="B25" s="9">
        <v>1</v>
      </c>
      <c r="C25" s="9" t="s">
        <v>29</v>
      </c>
      <c r="D25" s="9">
        <v>28</v>
      </c>
      <c r="E25" s="12" t="s">
        <v>108</v>
      </c>
      <c r="F25" s="29" t="s">
        <v>44</v>
      </c>
      <c r="G25" s="13" t="s">
        <v>109</v>
      </c>
      <c r="H25" s="13" t="s">
        <v>793</v>
      </c>
      <c r="I25" s="15">
        <v>45017</v>
      </c>
      <c r="J25" s="15">
        <v>46112</v>
      </c>
      <c r="K25" s="14">
        <v>120000</v>
      </c>
      <c r="L25" s="10">
        <v>72000</v>
      </c>
      <c r="M25" s="11">
        <v>0.6</v>
      </c>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row>
    <row r="26" spans="1:61" s="28" customFormat="1" ht="14.5" customHeight="1" x14ac:dyDescent="0.35">
      <c r="A26" s="9" t="s">
        <v>14</v>
      </c>
      <c r="B26" s="9">
        <v>1</v>
      </c>
      <c r="C26" s="9" t="s">
        <v>29</v>
      </c>
      <c r="D26" s="9">
        <v>28</v>
      </c>
      <c r="E26" s="12" t="s">
        <v>70</v>
      </c>
      <c r="F26" s="29" t="s">
        <v>71</v>
      </c>
      <c r="G26" s="13" t="s">
        <v>72</v>
      </c>
      <c r="H26" s="13" t="s">
        <v>794</v>
      </c>
      <c r="I26" s="15">
        <v>44532</v>
      </c>
      <c r="J26" s="15">
        <v>45504</v>
      </c>
      <c r="K26" s="14">
        <v>674853</v>
      </c>
      <c r="L26" s="10">
        <v>303683.84999999998</v>
      </c>
      <c r="M26" s="11">
        <v>0.44999999999999996</v>
      </c>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row>
    <row r="27" spans="1:61" s="28" customFormat="1" ht="14.5" customHeight="1" x14ac:dyDescent="0.35">
      <c r="A27" s="9" t="s">
        <v>14</v>
      </c>
      <c r="B27" s="9">
        <v>1</v>
      </c>
      <c r="C27" s="9" t="s">
        <v>29</v>
      </c>
      <c r="D27" s="9">
        <v>28</v>
      </c>
      <c r="E27" s="12" t="s">
        <v>73</v>
      </c>
      <c r="F27" s="29" t="s">
        <v>74</v>
      </c>
      <c r="G27" s="13" t="s">
        <v>75</v>
      </c>
      <c r="H27" s="13" t="s">
        <v>796</v>
      </c>
      <c r="I27" s="15">
        <v>44652</v>
      </c>
      <c r="J27" s="15">
        <v>45747</v>
      </c>
      <c r="K27" s="14">
        <v>248919</v>
      </c>
      <c r="L27" s="10">
        <v>149351.4</v>
      </c>
      <c r="M27" s="11">
        <v>0.6</v>
      </c>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row>
    <row r="28" spans="1:61" s="28" customFormat="1" ht="14.5" customHeight="1" x14ac:dyDescent="0.35">
      <c r="A28" s="9" t="s">
        <v>14</v>
      </c>
      <c r="B28" s="9">
        <v>1</v>
      </c>
      <c r="C28" s="9" t="s">
        <v>29</v>
      </c>
      <c r="D28" s="9">
        <v>29</v>
      </c>
      <c r="E28" s="12" t="s">
        <v>76</v>
      </c>
      <c r="F28" s="29" t="s">
        <v>77</v>
      </c>
      <c r="G28" s="13" t="s">
        <v>78</v>
      </c>
      <c r="H28" s="13" t="s">
        <v>792</v>
      </c>
      <c r="I28" s="15">
        <v>44774</v>
      </c>
      <c r="J28" s="15">
        <v>45869</v>
      </c>
      <c r="K28" s="14">
        <v>680000</v>
      </c>
      <c r="L28" s="10">
        <v>340000</v>
      </c>
      <c r="M28" s="11">
        <v>0.5</v>
      </c>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row>
    <row r="29" spans="1:61" s="28" customFormat="1" ht="14.5" customHeight="1" x14ac:dyDescent="0.35">
      <c r="A29" s="9" t="s">
        <v>14</v>
      </c>
      <c r="B29" s="9">
        <v>1</v>
      </c>
      <c r="C29" s="9" t="s">
        <v>29</v>
      </c>
      <c r="D29" s="9">
        <v>28</v>
      </c>
      <c r="E29" s="12" t="s">
        <v>79</v>
      </c>
      <c r="F29" s="29" t="s">
        <v>80</v>
      </c>
      <c r="G29" s="13" t="s">
        <v>81</v>
      </c>
      <c r="H29" s="13" t="s">
        <v>782</v>
      </c>
      <c r="I29" s="15">
        <v>44652</v>
      </c>
      <c r="J29" s="15">
        <v>45747</v>
      </c>
      <c r="K29" s="14">
        <v>202979</v>
      </c>
      <c r="L29" s="10">
        <v>117727.82</v>
      </c>
      <c r="M29" s="11">
        <v>0.58000000000000007</v>
      </c>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row>
    <row r="30" spans="1:61" s="28" customFormat="1" ht="14.5" customHeight="1" x14ac:dyDescent="0.35">
      <c r="A30" s="9" t="s">
        <v>14</v>
      </c>
      <c r="B30" s="9">
        <v>1</v>
      </c>
      <c r="C30" s="9" t="s">
        <v>29</v>
      </c>
      <c r="D30" s="9">
        <v>29</v>
      </c>
      <c r="E30" s="12" t="s">
        <v>110</v>
      </c>
      <c r="F30" s="29" t="s">
        <v>386</v>
      </c>
      <c r="G30" s="13" t="s">
        <v>111</v>
      </c>
      <c r="H30" s="13" t="s">
        <v>792</v>
      </c>
      <c r="I30" s="15">
        <v>44927</v>
      </c>
      <c r="J30" s="15">
        <v>46752</v>
      </c>
      <c r="K30" s="14">
        <v>902940</v>
      </c>
      <c r="L30" s="10">
        <v>541764</v>
      </c>
      <c r="M30" s="11">
        <v>0.6</v>
      </c>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row>
    <row r="31" spans="1:61" s="28" customFormat="1" ht="14.5" customHeight="1" x14ac:dyDescent="0.35">
      <c r="A31" s="9" t="s">
        <v>14</v>
      </c>
      <c r="B31" s="9">
        <v>1</v>
      </c>
      <c r="C31" s="9" t="s">
        <v>29</v>
      </c>
      <c r="D31" s="9">
        <v>28</v>
      </c>
      <c r="E31" s="12" t="s">
        <v>82</v>
      </c>
      <c r="F31" s="29" t="s">
        <v>83</v>
      </c>
      <c r="G31" s="13" t="s">
        <v>84</v>
      </c>
      <c r="H31" s="13" t="s">
        <v>782</v>
      </c>
      <c r="I31" s="15">
        <v>44927</v>
      </c>
      <c r="J31" s="15">
        <v>46022</v>
      </c>
      <c r="K31" s="14">
        <v>495598</v>
      </c>
      <c r="L31" s="10">
        <v>297358.8</v>
      </c>
      <c r="M31" s="11">
        <v>0.6</v>
      </c>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row>
    <row r="32" spans="1:61" s="28" customFormat="1" ht="14.5" customHeight="1" x14ac:dyDescent="0.35">
      <c r="A32" s="9" t="s">
        <v>14</v>
      </c>
      <c r="B32" s="9">
        <v>1</v>
      </c>
      <c r="C32" s="9" t="s">
        <v>29</v>
      </c>
      <c r="D32" s="9">
        <v>28</v>
      </c>
      <c r="E32" s="12" t="s">
        <v>85</v>
      </c>
      <c r="F32" s="29" t="s">
        <v>86</v>
      </c>
      <c r="G32" s="13" t="s">
        <v>87</v>
      </c>
      <c r="H32" s="13" t="s">
        <v>797</v>
      </c>
      <c r="I32" s="15">
        <v>44927</v>
      </c>
      <c r="J32" s="15">
        <v>46022</v>
      </c>
      <c r="K32" s="14">
        <v>591522</v>
      </c>
      <c r="L32" s="10">
        <v>295761</v>
      </c>
      <c r="M32" s="11">
        <v>0.5</v>
      </c>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row>
    <row r="33" spans="1:61" s="28" customFormat="1" ht="14.5" customHeight="1" x14ac:dyDescent="0.35">
      <c r="A33" s="9" t="s">
        <v>14</v>
      </c>
      <c r="B33" s="9">
        <v>1</v>
      </c>
      <c r="C33" s="9" t="s">
        <v>29</v>
      </c>
      <c r="D33" s="9">
        <v>25</v>
      </c>
      <c r="E33" s="12" t="s">
        <v>88</v>
      </c>
      <c r="F33" s="29" t="s">
        <v>89</v>
      </c>
      <c r="G33" s="13" t="s">
        <v>90</v>
      </c>
      <c r="H33" s="13" t="s">
        <v>778</v>
      </c>
      <c r="I33" s="15">
        <v>44562</v>
      </c>
      <c r="J33" s="15">
        <v>44926</v>
      </c>
      <c r="K33" s="14">
        <v>974119</v>
      </c>
      <c r="L33" s="10">
        <v>584471.4</v>
      </c>
      <c r="M33" s="11">
        <v>0.6</v>
      </c>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row>
    <row r="34" spans="1:61" s="28" customFormat="1" ht="14.5" customHeight="1" x14ac:dyDescent="0.35">
      <c r="A34" s="9" t="s">
        <v>14</v>
      </c>
      <c r="B34" s="9">
        <v>1</v>
      </c>
      <c r="C34" s="9" t="s">
        <v>29</v>
      </c>
      <c r="D34" s="9">
        <v>29</v>
      </c>
      <c r="E34" s="12" t="s">
        <v>112</v>
      </c>
      <c r="F34" s="29" t="s">
        <v>113</v>
      </c>
      <c r="G34" s="13" t="s">
        <v>111</v>
      </c>
      <c r="H34" s="13" t="s">
        <v>792</v>
      </c>
      <c r="I34" s="15">
        <v>44927</v>
      </c>
      <c r="J34" s="15">
        <v>46752</v>
      </c>
      <c r="K34" s="14">
        <v>5808888</v>
      </c>
      <c r="L34" s="10">
        <v>3485332.8</v>
      </c>
      <c r="M34" s="11">
        <v>0.6</v>
      </c>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row>
    <row r="35" spans="1:61" s="28" customFormat="1" ht="14.5" customHeight="1" x14ac:dyDescent="0.35">
      <c r="A35" s="9" t="s">
        <v>14</v>
      </c>
      <c r="B35" s="9">
        <v>1</v>
      </c>
      <c r="C35" s="9" t="s">
        <v>29</v>
      </c>
      <c r="D35" s="9">
        <v>29</v>
      </c>
      <c r="E35" s="12" t="s">
        <v>114</v>
      </c>
      <c r="F35" s="29" t="s">
        <v>217</v>
      </c>
      <c r="G35" s="13" t="s">
        <v>111</v>
      </c>
      <c r="H35" s="13" t="s">
        <v>794</v>
      </c>
      <c r="I35" s="15">
        <v>44927</v>
      </c>
      <c r="J35" s="15">
        <v>46752</v>
      </c>
      <c r="K35" s="14">
        <v>385782</v>
      </c>
      <c r="L35" s="10">
        <v>231469.2</v>
      </c>
      <c r="M35" s="11">
        <v>0.6</v>
      </c>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row>
    <row r="36" spans="1:61" s="28" customFormat="1" ht="14.5" customHeight="1" x14ac:dyDescent="0.35">
      <c r="A36" s="9" t="s">
        <v>14</v>
      </c>
      <c r="B36" s="9">
        <v>1</v>
      </c>
      <c r="C36" s="9" t="s">
        <v>29</v>
      </c>
      <c r="D36" s="9">
        <v>29</v>
      </c>
      <c r="E36" s="12" t="s">
        <v>115</v>
      </c>
      <c r="F36" s="29" t="s">
        <v>190</v>
      </c>
      <c r="G36" s="13" t="s">
        <v>111</v>
      </c>
      <c r="H36" s="13" t="s">
        <v>782</v>
      </c>
      <c r="I36" s="15">
        <v>44927</v>
      </c>
      <c r="J36" s="15">
        <v>46752</v>
      </c>
      <c r="K36" s="14">
        <v>1085430</v>
      </c>
      <c r="L36" s="10">
        <v>651258</v>
      </c>
      <c r="M36" s="11">
        <v>0.6</v>
      </c>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row>
    <row r="37" spans="1:61" s="28" customFormat="1" ht="14.5" customHeight="1" x14ac:dyDescent="0.35">
      <c r="A37" s="9" t="s">
        <v>14</v>
      </c>
      <c r="B37" s="9">
        <v>1</v>
      </c>
      <c r="C37" s="9" t="s">
        <v>29</v>
      </c>
      <c r="D37" s="9">
        <v>28</v>
      </c>
      <c r="E37" s="12" t="s">
        <v>94</v>
      </c>
      <c r="F37" s="29" t="s">
        <v>95</v>
      </c>
      <c r="G37" s="13" t="s">
        <v>96</v>
      </c>
      <c r="H37" s="13" t="s">
        <v>799</v>
      </c>
      <c r="I37" s="15">
        <v>44927</v>
      </c>
      <c r="J37" s="15">
        <v>46022</v>
      </c>
      <c r="K37" s="14">
        <v>239747</v>
      </c>
      <c r="L37" s="10">
        <v>143848.20000000001</v>
      </c>
      <c r="M37" s="11">
        <v>0.60000000000000009</v>
      </c>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row>
    <row r="38" spans="1:61" s="28" customFormat="1" ht="14.5" customHeight="1" x14ac:dyDescent="0.35">
      <c r="A38" s="9" t="s">
        <v>14</v>
      </c>
      <c r="B38" s="9">
        <v>1</v>
      </c>
      <c r="C38" s="9" t="s">
        <v>29</v>
      </c>
      <c r="D38" s="9">
        <v>28</v>
      </c>
      <c r="E38" s="12" t="s">
        <v>97</v>
      </c>
      <c r="F38" s="29" t="s">
        <v>98</v>
      </c>
      <c r="G38" s="13" t="s">
        <v>99</v>
      </c>
      <c r="H38" s="13" t="s">
        <v>782</v>
      </c>
      <c r="I38" s="15">
        <v>44849</v>
      </c>
      <c r="J38" s="15">
        <v>45945</v>
      </c>
      <c r="K38" s="14">
        <v>682401</v>
      </c>
      <c r="L38" s="10">
        <v>227083</v>
      </c>
      <c r="M38" s="11">
        <v>0.33277061434552413</v>
      </c>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row>
    <row r="39" spans="1:61" s="28" customFormat="1" ht="14.5" customHeight="1" x14ac:dyDescent="0.35">
      <c r="A39" s="9" t="s">
        <v>14</v>
      </c>
      <c r="B39" s="9">
        <v>1</v>
      </c>
      <c r="C39" s="9" t="s">
        <v>29</v>
      </c>
      <c r="D39" s="9">
        <v>28</v>
      </c>
      <c r="E39" s="12" t="s">
        <v>100</v>
      </c>
      <c r="F39" s="29" t="s">
        <v>101</v>
      </c>
      <c r="G39" s="13" t="s">
        <v>102</v>
      </c>
      <c r="H39" s="13" t="s">
        <v>800</v>
      </c>
      <c r="I39" s="15">
        <v>44805</v>
      </c>
      <c r="J39" s="15">
        <v>45899</v>
      </c>
      <c r="K39" s="14">
        <v>997850</v>
      </c>
      <c r="L39" s="10">
        <v>598710</v>
      </c>
      <c r="M39" s="11">
        <v>0.6</v>
      </c>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row>
    <row r="40" spans="1:61" s="28" customFormat="1" ht="14.5" customHeight="1" x14ac:dyDescent="0.35">
      <c r="A40" s="9" t="s">
        <v>14</v>
      </c>
      <c r="B40" s="9">
        <v>1</v>
      </c>
      <c r="C40" s="9" t="s">
        <v>29</v>
      </c>
      <c r="D40" s="9">
        <v>29</v>
      </c>
      <c r="E40" s="12" t="s">
        <v>103</v>
      </c>
      <c r="F40" s="29" t="s">
        <v>104</v>
      </c>
      <c r="G40" s="13" t="s">
        <v>105</v>
      </c>
      <c r="H40" s="13" t="s">
        <v>794</v>
      </c>
      <c r="I40" s="15">
        <v>44805</v>
      </c>
      <c r="J40" s="15">
        <v>45900</v>
      </c>
      <c r="K40" s="14">
        <v>887728</v>
      </c>
      <c r="L40" s="10">
        <v>532636.80000000005</v>
      </c>
      <c r="M40" s="11">
        <v>0.60000000000000009</v>
      </c>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row>
    <row r="41" spans="1:61" s="28" customFormat="1" ht="14.5" customHeight="1" x14ac:dyDescent="0.35">
      <c r="A41" s="9" t="s">
        <v>14</v>
      </c>
      <c r="B41" s="9">
        <v>1</v>
      </c>
      <c r="C41" s="9" t="s">
        <v>29</v>
      </c>
      <c r="D41" s="9">
        <v>4</v>
      </c>
      <c r="E41" s="12" t="s">
        <v>106</v>
      </c>
      <c r="F41" s="29" t="s">
        <v>190</v>
      </c>
      <c r="G41" s="13" t="s">
        <v>107</v>
      </c>
      <c r="H41" s="13" t="s">
        <v>782</v>
      </c>
      <c r="I41" s="15">
        <v>44805</v>
      </c>
      <c r="J41" s="15">
        <v>45869</v>
      </c>
      <c r="K41" s="14">
        <v>4000000</v>
      </c>
      <c r="L41" s="10">
        <v>2400000</v>
      </c>
      <c r="M41" s="11">
        <v>0.6</v>
      </c>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row>
    <row r="42" spans="1:61" s="28" customFormat="1" ht="14.5" customHeight="1" x14ac:dyDescent="0.35">
      <c r="A42" s="9" t="s">
        <v>14</v>
      </c>
      <c r="B42" s="9">
        <v>1</v>
      </c>
      <c r="C42" s="9" t="s">
        <v>29</v>
      </c>
      <c r="D42" s="9">
        <v>25</v>
      </c>
      <c r="E42" s="12" t="s">
        <v>138</v>
      </c>
      <c r="F42" s="29" t="s">
        <v>89</v>
      </c>
      <c r="G42" s="13" t="s">
        <v>99</v>
      </c>
      <c r="H42" s="13" t="s">
        <v>782</v>
      </c>
      <c r="I42" s="15">
        <v>44927</v>
      </c>
      <c r="J42" s="15">
        <v>45657</v>
      </c>
      <c r="K42" s="14">
        <v>744219</v>
      </c>
      <c r="L42" s="10">
        <v>349782.93</v>
      </c>
      <c r="M42" s="11">
        <v>0.47</v>
      </c>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row>
    <row r="43" spans="1:61" s="28" customFormat="1" ht="14.5" customHeight="1" x14ac:dyDescent="0.35">
      <c r="A43" s="9" t="s">
        <v>14</v>
      </c>
      <c r="B43" s="9">
        <v>1</v>
      </c>
      <c r="C43" s="9" t="s">
        <v>29</v>
      </c>
      <c r="D43" s="9">
        <v>28</v>
      </c>
      <c r="E43" s="12" t="s">
        <v>144</v>
      </c>
      <c r="F43" s="29" t="s">
        <v>136</v>
      </c>
      <c r="G43" s="13" t="s">
        <v>137</v>
      </c>
      <c r="H43" s="13" t="s">
        <v>809</v>
      </c>
      <c r="I43" s="15">
        <v>45017</v>
      </c>
      <c r="J43" s="15">
        <v>46112</v>
      </c>
      <c r="K43" s="14">
        <v>231777</v>
      </c>
      <c r="L43" s="10">
        <v>139066.20000000001</v>
      </c>
      <c r="M43" s="11">
        <v>0.60000000000000009</v>
      </c>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row>
    <row r="44" spans="1:61" s="28" customFormat="1" ht="14.5" customHeight="1" x14ac:dyDescent="0.35">
      <c r="A44" s="9" t="s">
        <v>14</v>
      </c>
      <c r="B44" s="9">
        <v>1</v>
      </c>
      <c r="C44" s="9" t="s">
        <v>29</v>
      </c>
      <c r="D44" s="9">
        <v>28</v>
      </c>
      <c r="E44" s="12" t="s">
        <v>139</v>
      </c>
      <c r="F44" s="29" t="s">
        <v>140</v>
      </c>
      <c r="G44" s="13" t="s">
        <v>141</v>
      </c>
      <c r="H44" s="13" t="s">
        <v>796</v>
      </c>
      <c r="I44" s="15">
        <v>44986</v>
      </c>
      <c r="J44" s="15">
        <v>46265</v>
      </c>
      <c r="K44" s="14">
        <v>1190940.3500000001</v>
      </c>
      <c r="L44" s="10">
        <v>476376.14</v>
      </c>
      <c r="M44" s="11">
        <v>0.39999999999999997</v>
      </c>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row>
    <row r="45" spans="1:61" s="28" customFormat="1" ht="14.5" customHeight="1" x14ac:dyDescent="0.35">
      <c r="A45" s="9" t="s">
        <v>14</v>
      </c>
      <c r="B45" s="9">
        <v>1</v>
      </c>
      <c r="C45" s="9" t="s">
        <v>29</v>
      </c>
      <c r="D45" s="9">
        <v>28</v>
      </c>
      <c r="E45" s="12" t="s">
        <v>142</v>
      </c>
      <c r="F45" s="29" t="s">
        <v>190</v>
      </c>
      <c r="G45" s="13" t="s">
        <v>143</v>
      </c>
      <c r="H45" s="13" t="s">
        <v>782</v>
      </c>
      <c r="I45" s="15">
        <v>44986</v>
      </c>
      <c r="J45" s="15">
        <v>45716</v>
      </c>
      <c r="K45" s="14">
        <v>149950</v>
      </c>
      <c r="L45" s="10">
        <v>89970</v>
      </c>
      <c r="M45" s="11">
        <v>0.6</v>
      </c>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row>
    <row r="46" spans="1:61" s="28" customFormat="1" ht="14.5" customHeight="1" x14ac:dyDescent="0.35">
      <c r="A46" s="9" t="s">
        <v>14</v>
      </c>
      <c r="B46" s="9">
        <v>1</v>
      </c>
      <c r="C46" s="9" t="s">
        <v>29</v>
      </c>
      <c r="D46" s="9">
        <v>28</v>
      </c>
      <c r="E46" s="12" t="s">
        <v>174</v>
      </c>
      <c r="F46" s="29" t="s">
        <v>175</v>
      </c>
      <c r="G46" s="13" t="s">
        <v>176</v>
      </c>
      <c r="H46" s="13" t="s">
        <v>800</v>
      </c>
      <c r="I46" s="15">
        <v>44866</v>
      </c>
      <c r="J46" s="15">
        <v>45961</v>
      </c>
      <c r="K46" s="14">
        <v>244060</v>
      </c>
      <c r="L46" s="10">
        <v>97624</v>
      </c>
      <c r="M46" s="11">
        <v>0.4</v>
      </c>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row>
    <row r="47" spans="1:61" s="28" customFormat="1" ht="14.5" customHeight="1" x14ac:dyDescent="0.35">
      <c r="A47" s="9" t="s">
        <v>14</v>
      </c>
      <c r="B47" s="9">
        <v>1</v>
      </c>
      <c r="C47" s="9" t="s">
        <v>29</v>
      </c>
      <c r="D47" s="9">
        <v>28</v>
      </c>
      <c r="E47" s="12" t="s">
        <v>178</v>
      </c>
      <c r="F47" s="29" t="s">
        <v>179</v>
      </c>
      <c r="G47" s="13" t="s">
        <v>176</v>
      </c>
      <c r="H47" s="13" t="s">
        <v>792</v>
      </c>
      <c r="I47" s="15">
        <v>44866</v>
      </c>
      <c r="J47" s="15">
        <v>45961</v>
      </c>
      <c r="K47" s="14">
        <v>227500</v>
      </c>
      <c r="L47" s="10">
        <v>113750</v>
      </c>
      <c r="M47" s="11">
        <v>0.5</v>
      </c>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row>
    <row r="48" spans="1:61" s="28" customFormat="1" ht="14.5" customHeight="1" x14ac:dyDescent="0.35">
      <c r="A48" s="9" t="s">
        <v>14</v>
      </c>
      <c r="B48" s="9">
        <v>1</v>
      </c>
      <c r="C48" s="9" t="s">
        <v>29</v>
      </c>
      <c r="D48" s="9">
        <v>29</v>
      </c>
      <c r="E48" s="12" t="s">
        <v>307</v>
      </c>
      <c r="F48" s="29" t="s">
        <v>311</v>
      </c>
      <c r="G48" s="13" t="s">
        <v>312</v>
      </c>
      <c r="H48" s="13" t="s">
        <v>793</v>
      </c>
      <c r="I48" s="15">
        <v>44986</v>
      </c>
      <c r="J48" s="15">
        <v>46081</v>
      </c>
      <c r="K48" s="14">
        <v>119514</v>
      </c>
      <c r="L48" s="10">
        <v>47805.600000000006</v>
      </c>
      <c r="M48" s="11">
        <v>0.4</v>
      </c>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row>
    <row r="49" spans="1:61" s="28" customFormat="1" ht="14.5" customHeight="1" x14ac:dyDescent="0.35">
      <c r="A49" s="9" t="s">
        <v>14</v>
      </c>
      <c r="B49" s="9">
        <v>1</v>
      </c>
      <c r="C49" s="9" t="s">
        <v>29</v>
      </c>
      <c r="D49" s="9">
        <v>28</v>
      </c>
      <c r="E49" s="12" t="s">
        <v>216</v>
      </c>
      <c r="F49" s="29" t="s">
        <v>217</v>
      </c>
      <c r="G49" s="13" t="s">
        <v>215</v>
      </c>
      <c r="H49" s="13" t="s">
        <v>794</v>
      </c>
      <c r="I49" s="15">
        <v>45200</v>
      </c>
      <c r="J49" s="15">
        <v>46295</v>
      </c>
      <c r="K49" s="14">
        <v>594357</v>
      </c>
      <c r="L49" s="10">
        <v>356614</v>
      </c>
      <c r="M49" s="11">
        <f>L49/K49</f>
        <v>0.59999966350190204</v>
      </c>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row>
    <row r="50" spans="1:61" s="28" customFormat="1" ht="14.5" customHeight="1" x14ac:dyDescent="0.35">
      <c r="A50" s="9" t="s">
        <v>14</v>
      </c>
      <c r="B50" s="9">
        <v>1</v>
      </c>
      <c r="C50" s="9" t="s">
        <v>29</v>
      </c>
      <c r="D50" s="9">
        <v>28</v>
      </c>
      <c r="E50" s="12" t="s">
        <v>177</v>
      </c>
      <c r="F50" s="29" t="s">
        <v>386</v>
      </c>
      <c r="G50" s="13" t="s">
        <v>176</v>
      </c>
      <c r="H50" s="13" t="s">
        <v>792</v>
      </c>
      <c r="I50" s="15">
        <v>44866</v>
      </c>
      <c r="J50" s="15">
        <v>45961</v>
      </c>
      <c r="K50" s="14">
        <v>95000</v>
      </c>
      <c r="L50" s="10">
        <v>57000</v>
      </c>
      <c r="M50" s="11">
        <v>0.6</v>
      </c>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row>
    <row r="51" spans="1:61" s="28" customFormat="1" ht="14.5" customHeight="1" x14ac:dyDescent="0.35">
      <c r="A51" s="9" t="s">
        <v>14</v>
      </c>
      <c r="B51" s="9">
        <v>1</v>
      </c>
      <c r="C51" s="9" t="s">
        <v>29</v>
      </c>
      <c r="D51" s="9">
        <v>28</v>
      </c>
      <c r="E51" s="12" t="s">
        <v>218</v>
      </c>
      <c r="F51" s="29" t="s">
        <v>219</v>
      </c>
      <c r="G51" s="13" t="s">
        <v>215</v>
      </c>
      <c r="H51" s="13" t="s">
        <v>810</v>
      </c>
      <c r="I51" s="15">
        <v>45200</v>
      </c>
      <c r="J51" s="15">
        <v>46295</v>
      </c>
      <c r="K51" s="14">
        <v>2981534</v>
      </c>
      <c r="L51" s="10">
        <v>1192613.6000000001</v>
      </c>
      <c r="M51" s="11">
        <f>L51/K51</f>
        <v>0.4</v>
      </c>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row>
    <row r="52" spans="1:61" s="28" customFormat="1" ht="14.5" customHeight="1" x14ac:dyDescent="0.35">
      <c r="A52" s="9" t="s">
        <v>14</v>
      </c>
      <c r="B52" s="9">
        <v>1</v>
      </c>
      <c r="C52" s="9" t="s">
        <v>29</v>
      </c>
      <c r="D52" s="9">
        <v>28</v>
      </c>
      <c r="E52" s="12" t="s">
        <v>220</v>
      </c>
      <c r="F52" s="29" t="s">
        <v>221</v>
      </c>
      <c r="G52" s="13" t="s">
        <v>215</v>
      </c>
      <c r="H52" s="13" t="s">
        <v>811</v>
      </c>
      <c r="I52" s="15">
        <v>45200</v>
      </c>
      <c r="J52" s="15">
        <v>46295</v>
      </c>
      <c r="K52" s="14">
        <v>879374.2</v>
      </c>
      <c r="L52" s="10">
        <v>351749.68</v>
      </c>
      <c r="M52" s="11">
        <f>L52/K52</f>
        <v>0.4</v>
      </c>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row>
    <row r="53" spans="1:61" s="28" customFormat="1" ht="14.5" customHeight="1" x14ac:dyDescent="0.35">
      <c r="A53" s="9" t="s">
        <v>14</v>
      </c>
      <c r="B53" s="9">
        <v>1</v>
      </c>
      <c r="C53" s="9" t="s">
        <v>29</v>
      </c>
      <c r="D53" s="9">
        <v>28</v>
      </c>
      <c r="E53" s="12" t="s">
        <v>145</v>
      </c>
      <c r="F53" s="29" t="s">
        <v>116</v>
      </c>
      <c r="G53" s="13" t="s">
        <v>117</v>
      </c>
      <c r="H53" s="13" t="s">
        <v>788</v>
      </c>
      <c r="I53" s="15">
        <v>44896</v>
      </c>
      <c r="J53" s="15">
        <v>46023</v>
      </c>
      <c r="K53" s="14">
        <v>452155.2</v>
      </c>
      <c r="L53" s="10">
        <v>180862.07999999999</v>
      </c>
      <c r="M53" s="11">
        <v>0.39999999999999997</v>
      </c>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row>
    <row r="54" spans="1:61" s="28" customFormat="1" ht="14.5" customHeight="1" x14ac:dyDescent="0.35">
      <c r="A54" s="9" t="s">
        <v>14</v>
      </c>
      <c r="B54" s="9">
        <v>1</v>
      </c>
      <c r="C54" s="9" t="s">
        <v>29</v>
      </c>
      <c r="D54" s="9">
        <v>29</v>
      </c>
      <c r="E54" s="12" t="s">
        <v>308</v>
      </c>
      <c r="F54" s="29" t="s">
        <v>313</v>
      </c>
      <c r="G54" s="13" t="s">
        <v>312</v>
      </c>
      <c r="H54" s="13" t="s">
        <v>782</v>
      </c>
      <c r="I54" s="15">
        <v>44986</v>
      </c>
      <c r="J54" s="15">
        <v>46081</v>
      </c>
      <c r="K54" s="14">
        <v>134630</v>
      </c>
      <c r="L54" s="10">
        <v>53852</v>
      </c>
      <c r="M54" s="11">
        <v>0.4</v>
      </c>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row>
    <row r="55" spans="1:61" s="28" customFormat="1" ht="14.5" customHeight="1" x14ac:dyDescent="0.35">
      <c r="A55" s="9" t="s">
        <v>14</v>
      </c>
      <c r="B55" s="9">
        <v>1</v>
      </c>
      <c r="C55" s="9" t="s">
        <v>29</v>
      </c>
      <c r="D55" s="9">
        <v>28</v>
      </c>
      <c r="E55" s="12" t="s">
        <v>214</v>
      </c>
      <c r="F55" s="29" t="s">
        <v>209</v>
      </c>
      <c r="G55" s="13" t="s">
        <v>215</v>
      </c>
      <c r="H55" s="13" t="s">
        <v>794</v>
      </c>
      <c r="I55" s="15">
        <v>45200</v>
      </c>
      <c r="J55" s="15">
        <v>46295</v>
      </c>
      <c r="K55" s="14">
        <v>480975</v>
      </c>
      <c r="L55" s="10">
        <v>288585</v>
      </c>
      <c r="M55" s="11">
        <f>L55/K55</f>
        <v>0.6</v>
      </c>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row>
    <row r="56" spans="1:61" s="28" customFormat="1" ht="14.5" customHeight="1" x14ac:dyDescent="0.35">
      <c r="A56" s="9" t="s">
        <v>14</v>
      </c>
      <c r="B56" s="9">
        <v>1</v>
      </c>
      <c r="C56" s="9" t="s">
        <v>29</v>
      </c>
      <c r="D56" s="9">
        <v>25</v>
      </c>
      <c r="E56" s="12" t="s">
        <v>146</v>
      </c>
      <c r="F56" s="29" t="s">
        <v>89</v>
      </c>
      <c r="G56" s="13" t="s">
        <v>147</v>
      </c>
      <c r="H56" s="13" t="s">
        <v>778</v>
      </c>
      <c r="I56" s="15">
        <v>44927</v>
      </c>
      <c r="J56" s="15">
        <v>45291</v>
      </c>
      <c r="K56" s="14">
        <v>981000</v>
      </c>
      <c r="L56" s="10">
        <v>588600</v>
      </c>
      <c r="M56" s="11">
        <v>0.6</v>
      </c>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row>
    <row r="57" spans="1:61" s="28" customFormat="1" ht="14.5" customHeight="1" x14ac:dyDescent="0.35">
      <c r="A57" s="9" t="s">
        <v>14</v>
      </c>
      <c r="B57" s="9">
        <v>1</v>
      </c>
      <c r="C57" s="9" t="s">
        <v>29</v>
      </c>
      <c r="D57" s="9">
        <v>28</v>
      </c>
      <c r="E57" s="12" t="s">
        <v>151</v>
      </c>
      <c r="F57" s="29" t="s">
        <v>44</v>
      </c>
      <c r="G57" s="13" t="s">
        <v>150</v>
      </c>
      <c r="H57" s="13" t="s">
        <v>793</v>
      </c>
      <c r="I57" s="15">
        <v>45078</v>
      </c>
      <c r="J57" s="15">
        <v>46173</v>
      </c>
      <c r="K57" s="14">
        <v>308000</v>
      </c>
      <c r="L57" s="10">
        <v>184800</v>
      </c>
      <c r="M57" s="11">
        <v>0.6</v>
      </c>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row>
    <row r="58" spans="1:61" s="28" customFormat="1" ht="14.5" customHeight="1" x14ac:dyDescent="0.35">
      <c r="A58" s="9" t="s">
        <v>14</v>
      </c>
      <c r="B58" s="9">
        <v>1</v>
      </c>
      <c r="C58" s="9" t="s">
        <v>29</v>
      </c>
      <c r="D58" s="9">
        <v>28</v>
      </c>
      <c r="E58" s="12" t="s">
        <v>148</v>
      </c>
      <c r="F58" s="29" t="s">
        <v>149</v>
      </c>
      <c r="G58" s="13" t="s">
        <v>150</v>
      </c>
      <c r="H58" s="13" t="s">
        <v>799</v>
      </c>
      <c r="I58" s="15">
        <v>45078</v>
      </c>
      <c r="J58" s="15">
        <v>46173</v>
      </c>
      <c r="K58" s="14">
        <v>549480</v>
      </c>
      <c r="L58" s="10">
        <v>247266</v>
      </c>
      <c r="M58" s="11">
        <v>0.45</v>
      </c>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row>
    <row r="59" spans="1:61" s="28" customFormat="1" ht="14.5" customHeight="1" x14ac:dyDescent="0.35">
      <c r="A59" s="9" t="s">
        <v>14</v>
      </c>
      <c r="B59" s="9">
        <v>1</v>
      </c>
      <c r="C59" s="9" t="s">
        <v>29</v>
      </c>
      <c r="D59" s="9">
        <v>29</v>
      </c>
      <c r="E59" s="12" t="s">
        <v>225</v>
      </c>
      <c r="F59" s="29" t="s">
        <v>226</v>
      </c>
      <c r="G59" s="13" t="s">
        <v>227</v>
      </c>
      <c r="H59" s="13" t="s">
        <v>822</v>
      </c>
      <c r="I59" s="15">
        <v>45047</v>
      </c>
      <c r="J59" s="15">
        <v>46142</v>
      </c>
      <c r="K59" s="14">
        <v>995142</v>
      </c>
      <c r="L59" s="10">
        <v>348299.7</v>
      </c>
      <c r="M59" s="11">
        <v>0.35000000000000003</v>
      </c>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row>
    <row r="60" spans="1:61" s="28" customFormat="1" ht="14.5" customHeight="1" x14ac:dyDescent="0.35">
      <c r="A60" s="9" t="s">
        <v>14</v>
      </c>
      <c r="B60" s="9">
        <v>1</v>
      </c>
      <c r="C60" s="9" t="s">
        <v>29</v>
      </c>
      <c r="D60" s="9">
        <v>28</v>
      </c>
      <c r="E60" s="12" t="s">
        <v>162</v>
      </c>
      <c r="F60" s="29" t="s">
        <v>358</v>
      </c>
      <c r="G60" s="13" t="s">
        <v>163</v>
      </c>
      <c r="H60" s="13" t="s">
        <v>782</v>
      </c>
      <c r="I60" s="15">
        <v>45108</v>
      </c>
      <c r="J60" s="15">
        <v>46022</v>
      </c>
      <c r="K60" s="14">
        <v>203323</v>
      </c>
      <c r="L60" s="10">
        <v>121993.8</v>
      </c>
      <c r="M60" s="11">
        <v>0.6</v>
      </c>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row>
    <row r="61" spans="1:61" s="28" customFormat="1" ht="14.5" customHeight="1" x14ac:dyDescent="0.35">
      <c r="A61" s="9" t="s">
        <v>14</v>
      </c>
      <c r="B61" s="9">
        <v>1</v>
      </c>
      <c r="C61" s="9" t="s">
        <v>29</v>
      </c>
      <c r="D61" s="9">
        <v>12</v>
      </c>
      <c r="E61" s="12" t="s">
        <v>196</v>
      </c>
      <c r="F61" s="29" t="s">
        <v>44</v>
      </c>
      <c r="G61" s="13" t="s">
        <v>197</v>
      </c>
      <c r="H61" s="13" t="s">
        <v>793</v>
      </c>
      <c r="I61" s="15">
        <v>45200</v>
      </c>
      <c r="J61" s="15">
        <v>46022</v>
      </c>
      <c r="K61" s="14">
        <v>1556000</v>
      </c>
      <c r="L61" s="10">
        <v>933600</v>
      </c>
      <c r="M61" s="11">
        <f>L61/K61</f>
        <v>0.6</v>
      </c>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row>
    <row r="62" spans="1:61" s="28" customFormat="1" ht="14.5" customHeight="1" x14ac:dyDescent="0.35">
      <c r="A62" s="9" t="s">
        <v>14</v>
      </c>
      <c r="B62" s="9">
        <v>1</v>
      </c>
      <c r="C62" s="9" t="s">
        <v>29</v>
      </c>
      <c r="D62" s="9">
        <v>12</v>
      </c>
      <c r="E62" s="12" t="s">
        <v>187</v>
      </c>
      <c r="F62" s="29" t="s">
        <v>44</v>
      </c>
      <c r="G62" s="13" t="s">
        <v>188</v>
      </c>
      <c r="H62" s="13" t="s">
        <v>793</v>
      </c>
      <c r="I62" s="15">
        <v>45170</v>
      </c>
      <c r="J62" s="15">
        <v>45900</v>
      </c>
      <c r="K62" s="14">
        <v>950000</v>
      </c>
      <c r="L62" s="10">
        <v>570000</v>
      </c>
      <c r="M62" s="11">
        <f>L62/K62</f>
        <v>0.6</v>
      </c>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row>
    <row r="63" spans="1:61" s="28" customFormat="1" ht="14.5" customHeight="1" x14ac:dyDescent="0.35">
      <c r="A63" s="9" t="s">
        <v>14</v>
      </c>
      <c r="B63" s="9">
        <v>1</v>
      </c>
      <c r="C63" s="9" t="s">
        <v>29</v>
      </c>
      <c r="D63" s="9">
        <v>12</v>
      </c>
      <c r="E63" s="12" t="s">
        <v>198</v>
      </c>
      <c r="F63" s="29" t="s">
        <v>44</v>
      </c>
      <c r="G63" s="13" t="s">
        <v>199</v>
      </c>
      <c r="H63" s="13" t="s">
        <v>793</v>
      </c>
      <c r="I63" s="15">
        <v>45047</v>
      </c>
      <c r="J63" s="15">
        <v>45777</v>
      </c>
      <c r="K63" s="14">
        <v>2650145.7999999998</v>
      </c>
      <c r="L63" s="10">
        <v>1544288.8</v>
      </c>
      <c r="M63" s="11">
        <f>L63/K63</f>
        <v>0.5827184300576973</v>
      </c>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row>
    <row r="64" spans="1:61" s="28" customFormat="1" ht="14.5" customHeight="1" x14ac:dyDescent="0.35">
      <c r="A64" s="9" t="s">
        <v>14</v>
      </c>
      <c r="B64" s="9">
        <v>1</v>
      </c>
      <c r="C64" s="9" t="s">
        <v>29</v>
      </c>
      <c r="D64" s="9">
        <v>29</v>
      </c>
      <c r="E64" s="12" t="s">
        <v>169</v>
      </c>
      <c r="F64" s="29" t="s">
        <v>170</v>
      </c>
      <c r="G64" s="13" t="s">
        <v>171</v>
      </c>
      <c r="H64" s="13" t="s">
        <v>826</v>
      </c>
      <c r="I64" s="15">
        <v>45078</v>
      </c>
      <c r="J64" s="15">
        <v>46173</v>
      </c>
      <c r="K64" s="14">
        <v>351365</v>
      </c>
      <c r="L64" s="10">
        <v>210819</v>
      </c>
      <c r="M64" s="11">
        <v>0.6</v>
      </c>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row>
    <row r="65" spans="1:61" s="28" customFormat="1" ht="14.5" customHeight="1" x14ac:dyDescent="0.35">
      <c r="A65" s="9" t="s">
        <v>14</v>
      </c>
      <c r="B65" s="9">
        <v>1</v>
      </c>
      <c r="C65" s="9" t="s">
        <v>29</v>
      </c>
      <c r="D65" s="9">
        <v>29</v>
      </c>
      <c r="E65" s="12" t="s">
        <v>172</v>
      </c>
      <c r="F65" s="29" t="s">
        <v>173</v>
      </c>
      <c r="G65" s="13" t="s">
        <v>171</v>
      </c>
      <c r="H65" s="13" t="s">
        <v>781</v>
      </c>
      <c r="I65" s="15">
        <v>45078</v>
      </c>
      <c r="J65" s="15">
        <v>46173</v>
      </c>
      <c r="K65" s="14">
        <v>190823</v>
      </c>
      <c r="L65" s="10">
        <v>114493.8</v>
      </c>
      <c r="M65" s="11">
        <v>0.6</v>
      </c>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row>
    <row r="66" spans="1:61" s="28" customFormat="1" ht="14.5" customHeight="1" x14ac:dyDescent="0.35">
      <c r="A66" s="9" t="s">
        <v>14</v>
      </c>
      <c r="B66" s="9">
        <v>1</v>
      </c>
      <c r="C66" s="9" t="s">
        <v>29</v>
      </c>
      <c r="D66" s="9">
        <v>12</v>
      </c>
      <c r="E66" s="12" t="s">
        <v>228</v>
      </c>
      <c r="F66" s="29" t="s">
        <v>136</v>
      </c>
      <c r="G66" s="13" t="s">
        <v>229</v>
      </c>
      <c r="H66" s="13" t="s">
        <v>809</v>
      </c>
      <c r="I66" s="15">
        <v>45170</v>
      </c>
      <c r="J66" s="15">
        <v>45900</v>
      </c>
      <c r="K66" s="14">
        <v>1279835</v>
      </c>
      <c r="L66" s="10">
        <v>767835</v>
      </c>
      <c r="M66" s="11">
        <v>0.59994843085241456</v>
      </c>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row>
    <row r="67" spans="1:61" s="28" customFormat="1" ht="14.5" customHeight="1" x14ac:dyDescent="0.35">
      <c r="A67" s="9" t="s">
        <v>14</v>
      </c>
      <c r="B67" s="9">
        <v>1</v>
      </c>
      <c r="C67" s="9" t="s">
        <v>29</v>
      </c>
      <c r="D67" s="9">
        <v>12</v>
      </c>
      <c r="E67" s="12" t="s">
        <v>185</v>
      </c>
      <c r="F67" s="29" t="s">
        <v>217</v>
      </c>
      <c r="G67" s="13" t="s">
        <v>186</v>
      </c>
      <c r="H67" s="13" t="s">
        <v>794</v>
      </c>
      <c r="I67" s="15">
        <v>45261</v>
      </c>
      <c r="J67" s="15">
        <v>45991</v>
      </c>
      <c r="K67" s="14">
        <v>352906.7</v>
      </c>
      <c r="L67" s="10">
        <v>211744.02</v>
      </c>
      <c r="M67" s="11">
        <f>L67/K67</f>
        <v>0.6</v>
      </c>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row>
    <row r="68" spans="1:61" s="28" customFormat="1" ht="14.5" customHeight="1" x14ac:dyDescent="0.35">
      <c r="A68" s="9" t="s">
        <v>14</v>
      </c>
      <c r="B68" s="9">
        <v>1</v>
      </c>
      <c r="C68" s="9" t="s">
        <v>29</v>
      </c>
      <c r="D68" s="9">
        <v>12</v>
      </c>
      <c r="E68" s="12" t="s">
        <v>192</v>
      </c>
      <c r="F68" s="29" t="s">
        <v>190</v>
      </c>
      <c r="G68" s="13" t="s">
        <v>193</v>
      </c>
      <c r="H68" s="13" t="s">
        <v>782</v>
      </c>
      <c r="I68" s="15">
        <v>45170</v>
      </c>
      <c r="J68" s="15">
        <v>46265</v>
      </c>
      <c r="K68" s="14">
        <v>800000</v>
      </c>
      <c r="L68" s="10">
        <v>400000</v>
      </c>
      <c r="M68" s="11">
        <f>L68/K68</f>
        <v>0.5</v>
      </c>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row>
    <row r="69" spans="1:61" s="28" customFormat="1" ht="14.5" customHeight="1" x14ac:dyDescent="0.35">
      <c r="A69" s="9" t="s">
        <v>14</v>
      </c>
      <c r="B69" s="9">
        <v>1</v>
      </c>
      <c r="C69" s="9" t="s">
        <v>29</v>
      </c>
      <c r="D69" s="9">
        <v>12</v>
      </c>
      <c r="E69" s="12" t="s">
        <v>189</v>
      </c>
      <c r="F69" s="29" t="s">
        <v>190</v>
      </c>
      <c r="G69" s="13" t="s">
        <v>191</v>
      </c>
      <c r="H69" s="13" t="s">
        <v>782</v>
      </c>
      <c r="I69" s="15">
        <v>45200</v>
      </c>
      <c r="J69" s="15">
        <v>45930</v>
      </c>
      <c r="K69" s="14">
        <v>571000</v>
      </c>
      <c r="L69" s="10">
        <v>342600</v>
      </c>
      <c r="M69" s="11">
        <f>L69/K69</f>
        <v>0.6</v>
      </c>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row>
    <row r="70" spans="1:61" s="28" customFormat="1" ht="14.5" customHeight="1" x14ac:dyDescent="0.35">
      <c r="A70" s="9" t="s">
        <v>14</v>
      </c>
      <c r="B70" s="9">
        <v>1</v>
      </c>
      <c r="C70" s="9" t="s">
        <v>29</v>
      </c>
      <c r="D70" s="9">
        <v>12</v>
      </c>
      <c r="E70" s="12" t="s">
        <v>194</v>
      </c>
      <c r="F70" s="29" t="s">
        <v>190</v>
      </c>
      <c r="G70" s="13" t="s">
        <v>195</v>
      </c>
      <c r="H70" s="13" t="s">
        <v>782</v>
      </c>
      <c r="I70" s="15">
        <v>45231</v>
      </c>
      <c r="J70" s="15">
        <v>45961</v>
      </c>
      <c r="K70" s="14">
        <v>515000</v>
      </c>
      <c r="L70" s="10">
        <v>309000</v>
      </c>
      <c r="M70" s="11">
        <f>L70/K70</f>
        <v>0.6</v>
      </c>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row>
    <row r="71" spans="1:61" s="28" customFormat="1" ht="14.5" customHeight="1" x14ac:dyDescent="0.35">
      <c r="A71" s="9" t="s">
        <v>14</v>
      </c>
      <c r="B71" s="9">
        <v>1</v>
      </c>
      <c r="C71" s="9" t="s">
        <v>29</v>
      </c>
      <c r="D71" s="9">
        <v>29</v>
      </c>
      <c r="E71" s="12" t="s">
        <v>222</v>
      </c>
      <c r="F71" s="29" t="s">
        <v>223</v>
      </c>
      <c r="G71" s="13" t="s">
        <v>224</v>
      </c>
      <c r="H71" s="13" t="s">
        <v>816</v>
      </c>
      <c r="I71" s="15">
        <v>45200</v>
      </c>
      <c r="J71" s="15">
        <v>46022</v>
      </c>
      <c r="K71" s="14">
        <v>342340.68</v>
      </c>
      <c r="L71" s="10">
        <v>136936.26999999999</v>
      </c>
      <c r="M71" s="11">
        <f>L71/K71</f>
        <v>0.39999999415786636</v>
      </c>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row>
    <row r="72" spans="1:61" s="28" customFormat="1" ht="14.5" customHeight="1" x14ac:dyDescent="0.35">
      <c r="A72" s="9" t="s">
        <v>14</v>
      </c>
      <c r="B72" s="9">
        <v>1</v>
      </c>
      <c r="C72" s="9" t="s">
        <v>29</v>
      </c>
      <c r="D72" s="9">
        <v>4</v>
      </c>
      <c r="E72" s="12" t="s">
        <v>182</v>
      </c>
      <c r="F72" s="29" t="s">
        <v>183</v>
      </c>
      <c r="G72" s="13" t="s">
        <v>184</v>
      </c>
      <c r="H72" s="13" t="s">
        <v>809</v>
      </c>
      <c r="I72" s="15">
        <v>44274</v>
      </c>
      <c r="J72" s="15">
        <v>46387</v>
      </c>
      <c r="K72" s="14">
        <v>2798345</v>
      </c>
      <c r="L72" s="10">
        <v>1679007</v>
      </c>
      <c r="M72" s="11">
        <v>0.6</v>
      </c>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row>
    <row r="73" spans="1:61" s="28" customFormat="1" ht="14.5" customHeight="1" x14ac:dyDescent="0.35">
      <c r="A73" s="9" t="s">
        <v>14</v>
      </c>
      <c r="B73" s="9">
        <v>1</v>
      </c>
      <c r="C73" s="9" t="s">
        <v>29</v>
      </c>
      <c r="D73" s="9">
        <v>28</v>
      </c>
      <c r="E73" s="12" t="s">
        <v>208</v>
      </c>
      <c r="F73" s="29" t="s">
        <v>209</v>
      </c>
      <c r="G73" s="13" t="s">
        <v>210</v>
      </c>
      <c r="H73" s="13" t="s">
        <v>794</v>
      </c>
      <c r="I73" s="15">
        <v>45200</v>
      </c>
      <c r="J73" s="15">
        <v>46295</v>
      </c>
      <c r="K73" s="14">
        <v>195360</v>
      </c>
      <c r="L73" s="10">
        <f>K73*0.6</f>
        <v>117216</v>
      </c>
      <c r="M73" s="11">
        <f>L73/K73</f>
        <v>0.6</v>
      </c>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row>
    <row r="74" spans="1:61" s="28" customFormat="1" ht="14.5" customHeight="1" x14ac:dyDescent="0.35">
      <c r="A74" s="9" t="s">
        <v>14</v>
      </c>
      <c r="B74" s="9">
        <v>1</v>
      </c>
      <c r="C74" s="9" t="s">
        <v>29</v>
      </c>
      <c r="D74" s="9">
        <v>28</v>
      </c>
      <c r="E74" s="12" t="s">
        <v>211</v>
      </c>
      <c r="F74" s="29" t="s">
        <v>212</v>
      </c>
      <c r="G74" s="13" t="s">
        <v>213</v>
      </c>
      <c r="H74" s="13" t="s">
        <v>792</v>
      </c>
      <c r="I74" s="15">
        <v>45200</v>
      </c>
      <c r="J74" s="15">
        <v>46295</v>
      </c>
      <c r="K74" s="14">
        <v>229056.61</v>
      </c>
      <c r="L74" s="10">
        <v>114528.31</v>
      </c>
      <c r="M74" s="11">
        <f>L74/K74</f>
        <v>0.50000002182866499</v>
      </c>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row>
    <row r="75" spans="1:61" s="28" customFormat="1" ht="14.5" customHeight="1" x14ac:dyDescent="0.35">
      <c r="A75" s="9" t="s">
        <v>14</v>
      </c>
      <c r="B75" s="9">
        <v>1</v>
      </c>
      <c r="C75" s="9" t="s">
        <v>29</v>
      </c>
      <c r="D75" s="9">
        <v>28</v>
      </c>
      <c r="E75" s="12" t="s">
        <v>203</v>
      </c>
      <c r="F75" s="29" t="s">
        <v>190</v>
      </c>
      <c r="G75" s="13" t="s">
        <v>204</v>
      </c>
      <c r="H75" s="13" t="s">
        <v>782</v>
      </c>
      <c r="I75" s="15">
        <v>45200</v>
      </c>
      <c r="J75" s="15">
        <v>46295</v>
      </c>
      <c r="K75" s="14">
        <v>247141</v>
      </c>
      <c r="L75" s="10">
        <f>0.6*K75</f>
        <v>148284.6</v>
      </c>
      <c r="M75" s="11">
        <f>L75/K75</f>
        <v>0.6</v>
      </c>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row>
    <row r="76" spans="1:61" s="28" customFormat="1" ht="14.5" customHeight="1" x14ac:dyDescent="0.35">
      <c r="A76" s="9" t="s">
        <v>14</v>
      </c>
      <c r="B76" s="9">
        <v>1</v>
      </c>
      <c r="C76" s="9" t="s">
        <v>29</v>
      </c>
      <c r="D76" s="9">
        <v>28</v>
      </c>
      <c r="E76" s="12" t="s">
        <v>200</v>
      </c>
      <c r="F76" s="29" t="s">
        <v>201</v>
      </c>
      <c r="G76" s="13" t="s">
        <v>202</v>
      </c>
      <c r="H76" s="13" t="s">
        <v>782</v>
      </c>
      <c r="I76" s="15">
        <v>45170</v>
      </c>
      <c r="J76" s="15">
        <v>46265</v>
      </c>
      <c r="K76" s="14">
        <v>356820.35</v>
      </c>
      <c r="L76" s="10">
        <f>0.6*K76</f>
        <v>214092.21</v>
      </c>
      <c r="M76" s="11">
        <f>L76/K76</f>
        <v>0.6</v>
      </c>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row>
    <row r="77" spans="1:61" s="28" customFormat="1" ht="14.5" customHeight="1" x14ac:dyDescent="0.35">
      <c r="A77" s="9" t="s">
        <v>14</v>
      </c>
      <c r="B77" s="9">
        <v>1</v>
      </c>
      <c r="C77" s="9" t="s">
        <v>29</v>
      </c>
      <c r="D77" s="9">
        <v>4</v>
      </c>
      <c r="E77" s="12" t="s">
        <v>245</v>
      </c>
      <c r="F77" s="29" t="s">
        <v>190</v>
      </c>
      <c r="G77" s="13" t="s">
        <v>246</v>
      </c>
      <c r="H77" s="13" t="s">
        <v>782</v>
      </c>
      <c r="I77" s="15">
        <v>45170</v>
      </c>
      <c r="J77" s="15">
        <v>47118</v>
      </c>
      <c r="K77" s="14">
        <v>3537000</v>
      </c>
      <c r="L77" s="10">
        <v>1537000</v>
      </c>
      <c r="M77" s="11">
        <v>0.43454905286966355</v>
      </c>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row>
    <row r="78" spans="1:61" s="28" customFormat="1" ht="14.5" customHeight="1" x14ac:dyDescent="0.35">
      <c r="A78" s="9" t="s">
        <v>14</v>
      </c>
      <c r="B78" s="9">
        <v>1</v>
      </c>
      <c r="C78" s="9" t="s">
        <v>29</v>
      </c>
      <c r="D78" s="9">
        <v>28</v>
      </c>
      <c r="E78" s="12" t="s">
        <v>205</v>
      </c>
      <c r="F78" s="29" t="s">
        <v>206</v>
      </c>
      <c r="G78" s="13" t="s">
        <v>207</v>
      </c>
      <c r="H78" s="13" t="s">
        <v>801</v>
      </c>
      <c r="I78" s="15">
        <v>45244</v>
      </c>
      <c r="J78" s="15">
        <v>46705</v>
      </c>
      <c r="K78" s="14">
        <v>285526.2</v>
      </c>
      <c r="L78" s="10">
        <f>+K78*0.4</f>
        <v>114210.48000000001</v>
      </c>
      <c r="M78" s="11">
        <f>L78/K78</f>
        <v>0.4</v>
      </c>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row>
    <row r="79" spans="1:61" s="28" customFormat="1" ht="14.5" customHeight="1" x14ac:dyDescent="0.35">
      <c r="A79" s="9" t="s">
        <v>14</v>
      </c>
      <c r="B79" s="9">
        <v>1</v>
      </c>
      <c r="C79" s="9" t="s">
        <v>29</v>
      </c>
      <c r="D79" s="9" t="s">
        <v>252</v>
      </c>
      <c r="E79" s="12" t="s">
        <v>249</v>
      </c>
      <c r="F79" s="29" t="s">
        <v>250</v>
      </c>
      <c r="G79" s="13" t="s">
        <v>251</v>
      </c>
      <c r="H79" s="13" t="s">
        <v>782</v>
      </c>
      <c r="I79" s="15">
        <v>44927</v>
      </c>
      <c r="J79" s="15">
        <v>45291</v>
      </c>
      <c r="K79" s="14">
        <v>213056.2</v>
      </c>
      <c r="L79" s="10">
        <v>127833.72</v>
      </c>
      <c r="M79" s="11">
        <v>0.6</v>
      </c>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row>
    <row r="80" spans="1:61" s="28" customFormat="1" ht="14.5" customHeight="1" x14ac:dyDescent="0.35">
      <c r="A80" s="9" t="s">
        <v>14</v>
      </c>
      <c r="B80" s="9">
        <v>1</v>
      </c>
      <c r="C80" s="9" t="s">
        <v>29</v>
      </c>
      <c r="D80" s="9" t="s">
        <v>252</v>
      </c>
      <c r="E80" s="12" t="s">
        <v>247</v>
      </c>
      <c r="F80" s="29" t="s">
        <v>223</v>
      </c>
      <c r="G80" s="13" t="s">
        <v>248</v>
      </c>
      <c r="H80" s="13" t="s">
        <v>816</v>
      </c>
      <c r="I80" s="15">
        <v>45261</v>
      </c>
      <c r="J80" s="15">
        <v>46721</v>
      </c>
      <c r="K80" s="14">
        <v>1124522</v>
      </c>
      <c r="L80" s="10">
        <v>449808.80000000005</v>
      </c>
      <c r="M80" s="11">
        <v>0.4</v>
      </c>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row>
    <row r="81" spans="1:61" s="28" customFormat="1" ht="14.5" customHeight="1" x14ac:dyDescent="0.35">
      <c r="A81" s="9" t="s">
        <v>14</v>
      </c>
      <c r="B81" s="9">
        <v>1</v>
      </c>
      <c r="C81" s="9" t="s">
        <v>29</v>
      </c>
      <c r="D81" s="9">
        <v>28</v>
      </c>
      <c r="E81" s="12" t="s">
        <v>385</v>
      </c>
      <c r="F81" s="29" t="s">
        <v>386</v>
      </c>
      <c r="G81" s="13" t="s">
        <v>384</v>
      </c>
      <c r="H81" s="13" t="s">
        <v>792</v>
      </c>
      <c r="I81" s="15">
        <v>45231</v>
      </c>
      <c r="J81" s="15">
        <v>45961</v>
      </c>
      <c r="K81" s="14">
        <v>81164</v>
      </c>
      <c r="L81" s="10">
        <v>48698.400000000001</v>
      </c>
      <c r="M81" s="11">
        <v>0.6</v>
      </c>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row>
    <row r="82" spans="1:61" s="28" customFormat="1" ht="14.5" customHeight="1" x14ac:dyDescent="0.35">
      <c r="A82" s="9" t="s">
        <v>14</v>
      </c>
      <c r="B82" s="9">
        <v>1</v>
      </c>
      <c r="C82" s="9" t="s">
        <v>29</v>
      </c>
      <c r="D82" s="9">
        <v>28</v>
      </c>
      <c r="E82" s="12" t="s">
        <v>382</v>
      </c>
      <c r="F82" s="29" t="s">
        <v>383</v>
      </c>
      <c r="G82" s="13" t="s">
        <v>384</v>
      </c>
      <c r="H82" s="13" t="s">
        <v>792</v>
      </c>
      <c r="I82" s="15">
        <v>45231</v>
      </c>
      <c r="J82" s="15">
        <v>45961</v>
      </c>
      <c r="K82" s="14">
        <v>216808</v>
      </c>
      <c r="L82" s="10">
        <v>130084.8</v>
      </c>
      <c r="M82" s="11">
        <v>0.6</v>
      </c>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row>
    <row r="83" spans="1:61" s="28" customFormat="1" ht="14.5" customHeight="1" x14ac:dyDescent="0.35">
      <c r="A83" s="9" t="s">
        <v>14</v>
      </c>
      <c r="B83" s="9">
        <v>1</v>
      </c>
      <c r="C83" s="9" t="s">
        <v>29</v>
      </c>
      <c r="D83" s="9">
        <v>4</v>
      </c>
      <c r="E83" s="12" t="s">
        <v>387</v>
      </c>
      <c r="F83" s="29" t="s">
        <v>190</v>
      </c>
      <c r="G83" s="13" t="s">
        <v>388</v>
      </c>
      <c r="H83" s="13" t="s">
        <v>782</v>
      </c>
      <c r="I83" s="15">
        <v>44440</v>
      </c>
      <c r="J83" s="15">
        <v>47299</v>
      </c>
      <c r="K83" s="14">
        <v>12900000</v>
      </c>
      <c r="L83" s="10">
        <v>7740000</v>
      </c>
      <c r="M83" s="11">
        <v>0.6</v>
      </c>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row>
    <row r="84" spans="1:61" s="28" customFormat="1" ht="14.5" customHeight="1" x14ac:dyDescent="0.35">
      <c r="A84" s="9" t="s">
        <v>14</v>
      </c>
      <c r="B84" s="9">
        <v>1</v>
      </c>
      <c r="C84" s="9" t="s">
        <v>29</v>
      </c>
      <c r="D84" s="9">
        <v>28</v>
      </c>
      <c r="E84" s="12" t="s">
        <v>546</v>
      </c>
      <c r="F84" s="29" t="s">
        <v>190</v>
      </c>
      <c r="G84" s="13" t="s">
        <v>547</v>
      </c>
      <c r="H84" s="13" t="s">
        <v>782</v>
      </c>
      <c r="I84" s="15">
        <v>45536</v>
      </c>
      <c r="J84" s="15">
        <v>46507</v>
      </c>
      <c r="K84" s="14">
        <v>317720</v>
      </c>
      <c r="L84" s="10">
        <v>190632</v>
      </c>
      <c r="M84" s="11">
        <v>0.6</v>
      </c>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row>
    <row r="85" spans="1:61" s="28" customFormat="1" ht="14.5" customHeight="1" x14ac:dyDescent="0.35">
      <c r="A85" s="9" t="s">
        <v>14</v>
      </c>
      <c r="B85" s="9">
        <v>1</v>
      </c>
      <c r="C85" s="9" t="s">
        <v>29</v>
      </c>
      <c r="D85" s="9">
        <v>29</v>
      </c>
      <c r="E85" s="12" t="s">
        <v>491</v>
      </c>
      <c r="F85" s="29" t="s">
        <v>492</v>
      </c>
      <c r="G85" s="13" t="s">
        <v>493</v>
      </c>
      <c r="H85" s="13" t="s">
        <v>850</v>
      </c>
      <c r="I85" s="15">
        <v>45444</v>
      </c>
      <c r="J85" s="15">
        <v>46538</v>
      </c>
      <c r="K85" s="14">
        <v>290759.40000000002</v>
      </c>
      <c r="L85" s="10">
        <v>174455.64</v>
      </c>
      <c r="M85" s="11">
        <v>0.6</v>
      </c>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row>
    <row r="86" spans="1:61" s="28" customFormat="1" ht="14.5" customHeight="1" x14ac:dyDescent="0.35">
      <c r="A86" s="9" t="s">
        <v>14</v>
      </c>
      <c r="B86" s="9">
        <v>1</v>
      </c>
      <c r="C86" s="9" t="s">
        <v>29</v>
      </c>
      <c r="D86" s="9">
        <v>28</v>
      </c>
      <c r="E86" s="12" t="s">
        <v>432</v>
      </c>
      <c r="F86" s="29" t="s">
        <v>55</v>
      </c>
      <c r="G86" s="13" t="s">
        <v>433</v>
      </c>
      <c r="H86" s="13" t="s">
        <v>794</v>
      </c>
      <c r="I86" s="15">
        <v>45226</v>
      </c>
      <c r="J86" s="15">
        <v>46322</v>
      </c>
      <c r="K86" s="14">
        <v>485362.7</v>
      </c>
      <c r="L86" s="10">
        <v>291217.62</v>
      </c>
      <c r="M86" s="11">
        <v>0.6</v>
      </c>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row>
    <row r="87" spans="1:61" s="28" customFormat="1" ht="14.5" customHeight="1" x14ac:dyDescent="0.35">
      <c r="A87" s="9" t="s">
        <v>14</v>
      </c>
      <c r="B87" s="9">
        <v>1</v>
      </c>
      <c r="C87" s="9" t="s">
        <v>29</v>
      </c>
      <c r="D87" s="9">
        <v>28</v>
      </c>
      <c r="E87" s="12" t="s">
        <v>429</v>
      </c>
      <c r="F87" s="29" t="s">
        <v>55</v>
      </c>
      <c r="G87" s="13" t="s">
        <v>430</v>
      </c>
      <c r="H87" s="13" t="s">
        <v>794</v>
      </c>
      <c r="I87" s="15">
        <v>45225</v>
      </c>
      <c r="J87" s="15">
        <v>46686</v>
      </c>
      <c r="K87" s="14">
        <v>509947</v>
      </c>
      <c r="L87" s="10">
        <v>305968.2</v>
      </c>
      <c r="M87" s="11">
        <v>0.6</v>
      </c>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row>
    <row r="88" spans="1:61" s="28" customFormat="1" ht="14.5" customHeight="1" x14ac:dyDescent="0.35">
      <c r="A88" s="9" t="s">
        <v>14</v>
      </c>
      <c r="B88" s="9">
        <v>1</v>
      </c>
      <c r="C88" s="9" t="s">
        <v>29</v>
      </c>
      <c r="D88" s="9">
        <v>29</v>
      </c>
      <c r="E88" s="12" t="s">
        <v>496</v>
      </c>
      <c r="F88" s="29" t="s">
        <v>497</v>
      </c>
      <c r="G88" s="13" t="s">
        <v>493</v>
      </c>
      <c r="H88" s="13" t="s">
        <v>852</v>
      </c>
      <c r="I88" s="15">
        <v>45444</v>
      </c>
      <c r="J88" s="15">
        <v>46538</v>
      </c>
      <c r="K88" s="14">
        <v>1284236.17</v>
      </c>
      <c r="L88" s="10">
        <v>513694.46</v>
      </c>
      <c r="M88" s="11">
        <v>0.39999999377061624</v>
      </c>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row>
    <row r="89" spans="1:61" s="28" customFormat="1" ht="14.5" customHeight="1" x14ac:dyDescent="0.35">
      <c r="A89" s="9" t="s">
        <v>14</v>
      </c>
      <c r="B89" s="9">
        <v>1</v>
      </c>
      <c r="C89" s="9" t="s">
        <v>29</v>
      </c>
      <c r="D89" s="9">
        <v>28</v>
      </c>
      <c r="E89" s="12" t="s">
        <v>431</v>
      </c>
      <c r="F89" s="29" t="s">
        <v>386</v>
      </c>
      <c r="G89" s="13" t="s">
        <v>430</v>
      </c>
      <c r="H89" s="13" t="s">
        <v>792</v>
      </c>
      <c r="I89" s="15">
        <v>45225</v>
      </c>
      <c r="J89" s="15">
        <v>46686</v>
      </c>
      <c r="K89" s="14">
        <v>154825</v>
      </c>
      <c r="L89" s="10">
        <v>92895</v>
      </c>
      <c r="M89" s="11">
        <v>0.6</v>
      </c>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row>
    <row r="90" spans="1:61" s="28" customFormat="1" ht="14.5" customHeight="1" x14ac:dyDescent="0.35">
      <c r="A90" s="9" t="s">
        <v>14</v>
      </c>
      <c r="B90" s="9">
        <v>1</v>
      </c>
      <c r="C90" s="9" t="s">
        <v>29</v>
      </c>
      <c r="D90" s="9" t="s">
        <v>488</v>
      </c>
      <c r="E90" s="12" t="s">
        <v>489</v>
      </c>
      <c r="F90" s="29" t="s">
        <v>190</v>
      </c>
      <c r="G90" s="13" t="s">
        <v>490</v>
      </c>
      <c r="H90" s="13" t="s">
        <v>782</v>
      </c>
      <c r="I90" s="15">
        <v>45474</v>
      </c>
      <c r="J90" s="15">
        <v>46418</v>
      </c>
      <c r="K90" s="14">
        <v>180846</v>
      </c>
      <c r="L90" s="10">
        <v>108508</v>
      </c>
      <c r="M90" s="11">
        <v>0.60000221182663704</v>
      </c>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row>
    <row r="91" spans="1:61" s="28" customFormat="1" ht="14.5" customHeight="1" x14ac:dyDescent="0.35">
      <c r="A91" s="9" t="s">
        <v>14</v>
      </c>
      <c r="B91" s="9">
        <v>1</v>
      </c>
      <c r="C91" s="9" t="s">
        <v>29</v>
      </c>
      <c r="D91" s="9">
        <v>28</v>
      </c>
      <c r="E91" s="12" t="s">
        <v>434</v>
      </c>
      <c r="F91" s="29" t="s">
        <v>435</v>
      </c>
      <c r="G91" s="13" t="s">
        <v>436</v>
      </c>
      <c r="H91" s="13" t="s">
        <v>794</v>
      </c>
      <c r="I91" s="15">
        <v>45413</v>
      </c>
      <c r="J91" s="15">
        <v>46873</v>
      </c>
      <c r="K91" s="14">
        <v>2290494.1</v>
      </c>
      <c r="L91" s="10">
        <v>916197.64</v>
      </c>
      <c r="M91" s="11">
        <v>0.4</v>
      </c>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row>
    <row r="92" spans="1:61" s="28" customFormat="1" ht="14.5" customHeight="1" x14ac:dyDescent="0.35">
      <c r="A92" s="9" t="s">
        <v>14</v>
      </c>
      <c r="B92" s="9">
        <v>1</v>
      </c>
      <c r="C92" s="9" t="s">
        <v>29</v>
      </c>
      <c r="D92" s="9">
        <v>28</v>
      </c>
      <c r="E92" s="12" t="s">
        <v>437</v>
      </c>
      <c r="F92" s="29" t="s">
        <v>217</v>
      </c>
      <c r="G92" s="13" t="s">
        <v>438</v>
      </c>
      <c r="H92" s="13" t="s">
        <v>794</v>
      </c>
      <c r="I92" s="15">
        <v>45413</v>
      </c>
      <c r="J92" s="15">
        <v>46873</v>
      </c>
      <c r="K92" s="14">
        <v>693984</v>
      </c>
      <c r="L92" s="10">
        <v>416390.40000000002</v>
      </c>
      <c r="M92" s="11">
        <v>0.60000000000000009</v>
      </c>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row>
    <row r="93" spans="1:61" s="28" customFormat="1" ht="14.5" customHeight="1" x14ac:dyDescent="0.35">
      <c r="A93" s="9" t="s">
        <v>14</v>
      </c>
      <c r="B93" s="9">
        <v>1</v>
      </c>
      <c r="C93" s="9" t="s">
        <v>29</v>
      </c>
      <c r="D93" s="9">
        <v>25</v>
      </c>
      <c r="E93" s="12" t="s">
        <v>486</v>
      </c>
      <c r="F93" s="29" t="s">
        <v>89</v>
      </c>
      <c r="G93" s="13" t="s">
        <v>487</v>
      </c>
      <c r="H93" s="13" t="s">
        <v>778</v>
      </c>
      <c r="I93" s="15">
        <v>45292</v>
      </c>
      <c r="J93" s="15">
        <v>45657</v>
      </c>
      <c r="K93" s="14">
        <v>968110.59</v>
      </c>
      <c r="L93" s="10">
        <v>580800</v>
      </c>
      <c r="M93" s="11">
        <v>0.59993146030971523</v>
      </c>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row>
    <row r="94" spans="1:61" s="28" customFormat="1" ht="14.5" customHeight="1" x14ac:dyDescent="0.35">
      <c r="A94" s="9" t="s">
        <v>14</v>
      </c>
      <c r="B94" s="9">
        <v>1</v>
      </c>
      <c r="C94" s="9" t="s">
        <v>29</v>
      </c>
      <c r="D94" s="9" t="s">
        <v>252</v>
      </c>
      <c r="E94" s="12" t="s">
        <v>501</v>
      </c>
      <c r="F94" s="29" t="s">
        <v>502</v>
      </c>
      <c r="G94" s="13" t="s">
        <v>500</v>
      </c>
      <c r="H94" s="13" t="s">
        <v>778</v>
      </c>
      <c r="I94" s="15">
        <v>45444</v>
      </c>
      <c r="J94" s="15">
        <v>46538</v>
      </c>
      <c r="K94" s="14">
        <v>157588.20000000001</v>
      </c>
      <c r="L94" s="10">
        <v>94552.92</v>
      </c>
      <c r="M94" s="11">
        <v>0.6</v>
      </c>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row>
    <row r="95" spans="1:61" s="28" customFormat="1" ht="14.5" customHeight="1" x14ac:dyDescent="0.35">
      <c r="A95" s="9" t="s">
        <v>14</v>
      </c>
      <c r="B95" s="9">
        <v>1</v>
      </c>
      <c r="C95" s="9" t="s">
        <v>29</v>
      </c>
      <c r="D95" s="9" t="s">
        <v>252</v>
      </c>
      <c r="E95" s="12" t="s">
        <v>498</v>
      </c>
      <c r="F95" s="29" t="s">
        <v>499</v>
      </c>
      <c r="G95" s="13" t="s">
        <v>500</v>
      </c>
      <c r="H95" s="13" t="s">
        <v>801</v>
      </c>
      <c r="I95" s="15">
        <v>45444</v>
      </c>
      <c r="J95" s="15">
        <v>46538</v>
      </c>
      <c r="K95" s="14">
        <v>213862</v>
      </c>
      <c r="L95" s="10">
        <v>128317.2</v>
      </c>
      <c r="M95" s="11">
        <v>0.6</v>
      </c>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row>
    <row r="96" spans="1:61" s="28" customFormat="1" ht="14.5" customHeight="1" x14ac:dyDescent="0.35">
      <c r="A96" s="9" t="s">
        <v>14</v>
      </c>
      <c r="B96" s="9">
        <v>1</v>
      </c>
      <c r="C96" s="9" t="s">
        <v>29</v>
      </c>
      <c r="D96" s="9">
        <v>29</v>
      </c>
      <c r="E96" s="12" t="s">
        <v>494</v>
      </c>
      <c r="F96" s="29" t="s">
        <v>495</v>
      </c>
      <c r="G96" s="13" t="s">
        <v>493</v>
      </c>
      <c r="H96" s="13" t="s">
        <v>793</v>
      </c>
      <c r="I96" s="15">
        <v>45444</v>
      </c>
      <c r="J96" s="15">
        <v>46538</v>
      </c>
      <c r="K96" s="14">
        <v>269120.5</v>
      </c>
      <c r="L96" s="10">
        <v>161472.29999999999</v>
      </c>
      <c r="M96" s="11">
        <v>0.6</v>
      </c>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row>
    <row r="97" spans="1:61" s="28" customFormat="1" ht="14.5" customHeight="1" x14ac:dyDescent="0.35">
      <c r="A97" s="9" t="s">
        <v>14</v>
      </c>
      <c r="B97" s="9">
        <v>1</v>
      </c>
      <c r="C97" s="9" t="s">
        <v>29</v>
      </c>
      <c r="D97" s="9" t="s">
        <v>573</v>
      </c>
      <c r="E97" s="12" t="s">
        <v>637</v>
      </c>
      <c r="F97" s="29" t="s">
        <v>44</v>
      </c>
      <c r="G97" s="13" t="s">
        <v>638</v>
      </c>
      <c r="H97" s="13" t="s">
        <v>793</v>
      </c>
      <c r="I97" s="15">
        <v>45597</v>
      </c>
      <c r="J97" s="15">
        <v>46691</v>
      </c>
      <c r="K97" s="14">
        <v>460000</v>
      </c>
      <c r="L97" s="10">
        <v>276000</v>
      </c>
      <c r="M97" s="11">
        <v>0.6</v>
      </c>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row>
    <row r="98" spans="1:61" s="28" customFormat="1" ht="14.5" customHeight="1" x14ac:dyDescent="0.35">
      <c r="A98" s="9" t="s">
        <v>14</v>
      </c>
      <c r="B98" s="9">
        <v>1</v>
      </c>
      <c r="C98" s="9" t="s">
        <v>29</v>
      </c>
      <c r="D98" s="9" t="s">
        <v>573</v>
      </c>
      <c r="E98" s="12" t="s">
        <v>612</v>
      </c>
      <c r="F98" s="29" t="s">
        <v>190</v>
      </c>
      <c r="G98" s="13" t="s">
        <v>613</v>
      </c>
      <c r="H98" s="13" t="s">
        <v>782</v>
      </c>
      <c r="I98" s="15">
        <v>45597</v>
      </c>
      <c r="J98" s="15">
        <v>46326</v>
      </c>
      <c r="K98" s="14">
        <v>1035000</v>
      </c>
      <c r="L98" s="10">
        <v>621000</v>
      </c>
      <c r="M98" s="11">
        <v>0.6</v>
      </c>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row>
    <row r="99" spans="1:61" s="28" customFormat="1" ht="14.5" customHeight="1" x14ac:dyDescent="0.35">
      <c r="A99" s="9" t="s">
        <v>14</v>
      </c>
      <c r="B99" s="9">
        <v>1</v>
      </c>
      <c r="C99" s="9" t="s">
        <v>29</v>
      </c>
      <c r="D99" s="9" t="s">
        <v>252</v>
      </c>
      <c r="E99" s="12" t="s">
        <v>596</v>
      </c>
      <c r="F99" s="29" t="s">
        <v>217</v>
      </c>
      <c r="G99" s="13" t="s">
        <v>597</v>
      </c>
      <c r="H99" s="13" t="s">
        <v>794</v>
      </c>
      <c r="I99" s="15">
        <v>45536</v>
      </c>
      <c r="J99" s="15">
        <v>46081</v>
      </c>
      <c r="K99" s="14">
        <v>217476.67</v>
      </c>
      <c r="L99" s="10">
        <v>130486</v>
      </c>
      <c r="M99" s="11">
        <v>0.59999999080361122</v>
      </c>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row>
    <row r="100" spans="1:61" s="28" customFormat="1" ht="14.5" customHeight="1" x14ac:dyDescent="0.35">
      <c r="A100" s="9" t="s">
        <v>14</v>
      </c>
      <c r="B100" s="9">
        <v>1</v>
      </c>
      <c r="C100" s="9" t="s">
        <v>29</v>
      </c>
      <c r="D100" s="9" t="s">
        <v>573</v>
      </c>
      <c r="E100" s="12" t="s">
        <v>594</v>
      </c>
      <c r="F100" s="29" t="s">
        <v>190</v>
      </c>
      <c r="G100" s="13" t="s">
        <v>595</v>
      </c>
      <c r="H100" s="13" t="s">
        <v>782</v>
      </c>
      <c r="I100" s="15">
        <v>45566</v>
      </c>
      <c r="J100" s="15">
        <v>46295</v>
      </c>
      <c r="K100" s="14">
        <v>880000</v>
      </c>
      <c r="L100" s="10">
        <v>528000</v>
      </c>
      <c r="M100" s="11">
        <v>0.6</v>
      </c>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row>
    <row r="101" spans="1:61" s="28" customFormat="1" ht="14.5" customHeight="1" x14ac:dyDescent="0.35">
      <c r="A101" s="9" t="s">
        <v>14</v>
      </c>
      <c r="B101" s="9">
        <v>1</v>
      </c>
      <c r="C101" s="9" t="s">
        <v>29</v>
      </c>
      <c r="D101" s="9" t="s">
        <v>488</v>
      </c>
      <c r="E101" s="12" t="s">
        <v>634</v>
      </c>
      <c r="F101" s="29" t="s">
        <v>635</v>
      </c>
      <c r="G101" s="13" t="s">
        <v>636</v>
      </c>
      <c r="H101" s="13" t="s">
        <v>850</v>
      </c>
      <c r="I101" s="15">
        <v>45292</v>
      </c>
      <c r="J101" s="15">
        <v>46022</v>
      </c>
      <c r="K101" s="14">
        <v>185640</v>
      </c>
      <c r="L101" s="10">
        <v>111384</v>
      </c>
      <c r="M101" s="11">
        <v>0.6</v>
      </c>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row>
    <row r="102" spans="1:61" s="28" customFormat="1" ht="14.5" customHeight="1" x14ac:dyDescent="0.35">
      <c r="A102" s="9" t="s">
        <v>14</v>
      </c>
      <c r="B102" s="9">
        <v>1</v>
      </c>
      <c r="C102" s="9" t="s">
        <v>29</v>
      </c>
      <c r="D102" s="9" t="s">
        <v>573</v>
      </c>
      <c r="E102" s="12" t="s">
        <v>592</v>
      </c>
      <c r="F102" s="29" t="s">
        <v>44</v>
      </c>
      <c r="G102" s="13" t="s">
        <v>593</v>
      </c>
      <c r="H102" s="13" t="s">
        <v>793</v>
      </c>
      <c r="I102" s="15">
        <v>45566</v>
      </c>
      <c r="J102" s="15">
        <v>46295</v>
      </c>
      <c r="K102" s="14">
        <v>950000</v>
      </c>
      <c r="L102" s="10">
        <v>570000</v>
      </c>
      <c r="M102" s="11">
        <v>0.6</v>
      </c>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row>
    <row r="103" spans="1:61" s="28" customFormat="1" ht="14.5" customHeight="1" x14ac:dyDescent="0.35">
      <c r="A103" s="9" t="s">
        <v>14</v>
      </c>
      <c r="B103" s="9">
        <v>1</v>
      </c>
      <c r="C103" s="9" t="s">
        <v>29</v>
      </c>
      <c r="D103" s="9" t="s">
        <v>573</v>
      </c>
      <c r="E103" s="12" t="s">
        <v>586</v>
      </c>
      <c r="F103" s="29" t="s">
        <v>44</v>
      </c>
      <c r="G103" s="13" t="s">
        <v>587</v>
      </c>
      <c r="H103" s="13" t="s">
        <v>793</v>
      </c>
      <c r="I103" s="15">
        <v>45566</v>
      </c>
      <c r="J103" s="15">
        <v>46295</v>
      </c>
      <c r="K103" s="14">
        <v>709000</v>
      </c>
      <c r="L103" s="10">
        <v>425400</v>
      </c>
      <c r="M103" s="11">
        <v>0.6</v>
      </c>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row>
    <row r="104" spans="1:61" s="28" customFormat="1" ht="14.5" customHeight="1" x14ac:dyDescent="0.35">
      <c r="A104" s="9" t="s">
        <v>14</v>
      </c>
      <c r="B104" s="9">
        <v>1</v>
      </c>
      <c r="C104" s="9" t="s">
        <v>29</v>
      </c>
      <c r="D104" s="9" t="s">
        <v>573</v>
      </c>
      <c r="E104" s="12" t="s">
        <v>576</v>
      </c>
      <c r="F104" s="29" t="s">
        <v>44</v>
      </c>
      <c r="G104" s="13" t="s">
        <v>577</v>
      </c>
      <c r="H104" s="13" t="s">
        <v>793</v>
      </c>
      <c r="I104" s="15">
        <v>45597</v>
      </c>
      <c r="J104" s="15">
        <v>46326</v>
      </c>
      <c r="K104" s="14">
        <v>600000</v>
      </c>
      <c r="L104" s="10">
        <v>360000</v>
      </c>
      <c r="M104" s="11">
        <v>0.6</v>
      </c>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row>
    <row r="105" spans="1:61" s="28" customFormat="1" ht="14.5" customHeight="1" x14ac:dyDescent="0.35">
      <c r="A105" s="9" t="s">
        <v>14</v>
      </c>
      <c r="B105" s="9">
        <v>1</v>
      </c>
      <c r="C105" s="9" t="s">
        <v>29</v>
      </c>
      <c r="D105" s="9" t="s">
        <v>573</v>
      </c>
      <c r="E105" s="12" t="s">
        <v>574</v>
      </c>
      <c r="F105" s="29" t="s">
        <v>44</v>
      </c>
      <c r="G105" s="13" t="s">
        <v>575</v>
      </c>
      <c r="H105" s="13" t="s">
        <v>793</v>
      </c>
      <c r="I105" s="15">
        <v>45566</v>
      </c>
      <c r="J105" s="15">
        <v>46295</v>
      </c>
      <c r="K105" s="14">
        <v>499000</v>
      </c>
      <c r="L105" s="10">
        <v>299400</v>
      </c>
      <c r="M105" s="11">
        <v>0.6</v>
      </c>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row>
    <row r="106" spans="1:61" s="28" customFormat="1" ht="14.5" customHeight="1" x14ac:dyDescent="0.35">
      <c r="A106" s="9" t="s">
        <v>14</v>
      </c>
      <c r="B106" s="9">
        <v>1</v>
      </c>
      <c r="C106" s="9" t="s">
        <v>29</v>
      </c>
      <c r="D106" s="9" t="s">
        <v>573</v>
      </c>
      <c r="E106" s="12" t="s">
        <v>582</v>
      </c>
      <c r="F106" s="29" t="s">
        <v>44</v>
      </c>
      <c r="G106" s="13" t="s">
        <v>583</v>
      </c>
      <c r="H106" s="13" t="s">
        <v>793</v>
      </c>
      <c r="I106" s="15">
        <v>45566</v>
      </c>
      <c r="J106" s="15">
        <v>46295</v>
      </c>
      <c r="K106" s="14">
        <v>761000</v>
      </c>
      <c r="L106" s="10">
        <v>361000</v>
      </c>
      <c r="M106" s="11">
        <v>0.47437582128777922</v>
      </c>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row>
    <row r="107" spans="1:61" s="28" customFormat="1" ht="14.5" customHeight="1" x14ac:dyDescent="0.35">
      <c r="A107" s="9" t="s">
        <v>14</v>
      </c>
      <c r="B107" s="9">
        <v>1</v>
      </c>
      <c r="C107" s="9" t="s">
        <v>29</v>
      </c>
      <c r="D107" s="9" t="s">
        <v>573</v>
      </c>
      <c r="E107" s="12" t="s">
        <v>584</v>
      </c>
      <c r="F107" s="29" t="s">
        <v>44</v>
      </c>
      <c r="G107" s="13" t="s">
        <v>585</v>
      </c>
      <c r="H107" s="13" t="s">
        <v>793</v>
      </c>
      <c r="I107" s="15">
        <v>45566</v>
      </c>
      <c r="J107" s="15">
        <v>46295</v>
      </c>
      <c r="K107" s="14">
        <v>845000</v>
      </c>
      <c r="L107" s="10">
        <v>507000</v>
      </c>
      <c r="M107" s="11">
        <v>0.6</v>
      </c>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row>
    <row r="108" spans="1:61" s="28" customFormat="1" ht="14.5" customHeight="1" x14ac:dyDescent="0.35">
      <c r="A108" s="9" t="s">
        <v>14</v>
      </c>
      <c r="B108" s="9">
        <v>1</v>
      </c>
      <c r="C108" s="9" t="s">
        <v>29</v>
      </c>
      <c r="D108" s="9" t="s">
        <v>573</v>
      </c>
      <c r="E108" s="12" t="s">
        <v>578</v>
      </c>
      <c r="F108" s="29" t="s">
        <v>44</v>
      </c>
      <c r="G108" s="13" t="s">
        <v>579</v>
      </c>
      <c r="H108" s="13" t="s">
        <v>793</v>
      </c>
      <c r="I108" s="15">
        <v>45566</v>
      </c>
      <c r="J108" s="15">
        <v>46295</v>
      </c>
      <c r="K108" s="14">
        <v>770000</v>
      </c>
      <c r="L108" s="10">
        <v>462000</v>
      </c>
      <c r="M108" s="11">
        <v>0.6</v>
      </c>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row>
    <row r="109" spans="1:61" s="28" customFormat="1" ht="14.5" customHeight="1" x14ac:dyDescent="0.35">
      <c r="A109" s="9" t="s">
        <v>14</v>
      </c>
      <c r="B109" s="9">
        <v>1</v>
      </c>
      <c r="C109" s="9" t="s">
        <v>29</v>
      </c>
      <c r="D109" s="9" t="s">
        <v>573</v>
      </c>
      <c r="E109" s="12" t="s">
        <v>606</v>
      </c>
      <c r="F109" s="29" t="s">
        <v>44</v>
      </c>
      <c r="G109" s="13" t="s">
        <v>607</v>
      </c>
      <c r="H109" s="13" t="s">
        <v>793</v>
      </c>
      <c r="I109" s="15">
        <v>45566</v>
      </c>
      <c r="J109" s="15">
        <v>46295</v>
      </c>
      <c r="K109" s="14">
        <v>646000</v>
      </c>
      <c r="L109" s="10">
        <v>387600</v>
      </c>
      <c r="M109" s="11">
        <v>0.6</v>
      </c>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row>
    <row r="110" spans="1:61" s="28" customFormat="1" ht="14.5" customHeight="1" x14ac:dyDescent="0.35">
      <c r="A110" s="9" t="s">
        <v>14</v>
      </c>
      <c r="B110" s="9">
        <v>1</v>
      </c>
      <c r="C110" s="9" t="s">
        <v>29</v>
      </c>
      <c r="D110" s="9" t="s">
        <v>573</v>
      </c>
      <c r="E110" s="12" t="s">
        <v>604</v>
      </c>
      <c r="F110" s="29" t="s">
        <v>42</v>
      </c>
      <c r="G110" s="13" t="s">
        <v>605</v>
      </c>
      <c r="H110" s="13" t="s">
        <v>782</v>
      </c>
      <c r="I110" s="15">
        <v>45600</v>
      </c>
      <c r="J110" s="15">
        <v>46329</v>
      </c>
      <c r="K110" s="14">
        <v>568000</v>
      </c>
      <c r="L110" s="10">
        <v>340800</v>
      </c>
      <c r="M110" s="11">
        <v>0.6</v>
      </c>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row>
    <row r="111" spans="1:61" s="28" customFormat="1" ht="14.5" customHeight="1" x14ac:dyDescent="0.35">
      <c r="A111" s="9" t="s">
        <v>14</v>
      </c>
      <c r="B111" s="9">
        <v>1</v>
      </c>
      <c r="C111" s="9" t="s">
        <v>29</v>
      </c>
      <c r="D111" s="9" t="s">
        <v>573</v>
      </c>
      <c r="E111" s="12" t="s">
        <v>598</v>
      </c>
      <c r="F111" s="29" t="s">
        <v>190</v>
      </c>
      <c r="G111" s="13" t="s">
        <v>599</v>
      </c>
      <c r="H111" s="13" t="s">
        <v>782</v>
      </c>
      <c r="I111" s="15">
        <v>45597</v>
      </c>
      <c r="J111" s="15">
        <v>46326</v>
      </c>
      <c r="K111" s="14">
        <v>505000</v>
      </c>
      <c r="L111" s="10">
        <v>303000</v>
      </c>
      <c r="M111" s="11">
        <v>0.6</v>
      </c>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row>
    <row r="112" spans="1:61" s="28" customFormat="1" ht="14.5" customHeight="1" x14ac:dyDescent="0.35">
      <c r="A112" s="9" t="s">
        <v>14</v>
      </c>
      <c r="B112" s="9">
        <v>1</v>
      </c>
      <c r="C112" s="9" t="s">
        <v>29</v>
      </c>
      <c r="D112" s="9" t="s">
        <v>573</v>
      </c>
      <c r="E112" s="12" t="s">
        <v>608</v>
      </c>
      <c r="F112" s="29" t="s">
        <v>190</v>
      </c>
      <c r="G112" s="13" t="s">
        <v>609</v>
      </c>
      <c r="H112" s="13" t="s">
        <v>782</v>
      </c>
      <c r="I112" s="15">
        <v>45566</v>
      </c>
      <c r="J112" s="15">
        <v>46295</v>
      </c>
      <c r="K112" s="14">
        <v>546000</v>
      </c>
      <c r="L112" s="10">
        <v>327600</v>
      </c>
      <c r="M112" s="11">
        <v>0.6</v>
      </c>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row>
    <row r="113" spans="1:61" s="28" customFormat="1" ht="14.5" customHeight="1" x14ac:dyDescent="0.35">
      <c r="A113" s="9" t="s">
        <v>14</v>
      </c>
      <c r="B113" s="9">
        <v>1</v>
      </c>
      <c r="C113" s="9" t="s">
        <v>29</v>
      </c>
      <c r="D113" s="9" t="s">
        <v>573</v>
      </c>
      <c r="E113" s="12" t="s">
        <v>600</v>
      </c>
      <c r="F113" s="29" t="s">
        <v>190</v>
      </c>
      <c r="G113" s="13" t="s">
        <v>601</v>
      </c>
      <c r="H113" s="13" t="s">
        <v>782</v>
      </c>
      <c r="I113" s="15">
        <v>45566</v>
      </c>
      <c r="J113" s="15">
        <v>46295</v>
      </c>
      <c r="K113" s="14">
        <v>526000</v>
      </c>
      <c r="L113" s="10">
        <v>315600</v>
      </c>
      <c r="M113" s="11">
        <v>0.6</v>
      </c>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row>
    <row r="114" spans="1:61" s="28" customFormat="1" ht="14.5" customHeight="1" x14ac:dyDescent="0.35">
      <c r="A114" s="9" t="s">
        <v>14</v>
      </c>
      <c r="B114" s="9">
        <v>1</v>
      </c>
      <c r="C114" s="9" t="s">
        <v>29</v>
      </c>
      <c r="D114" s="9" t="s">
        <v>252</v>
      </c>
      <c r="E114" s="12" t="s">
        <v>614</v>
      </c>
      <c r="F114" s="29" t="s">
        <v>190</v>
      </c>
      <c r="G114" s="13" t="s">
        <v>615</v>
      </c>
      <c r="H114" s="13" t="s">
        <v>782</v>
      </c>
      <c r="I114" s="15">
        <v>45566</v>
      </c>
      <c r="J114" s="15">
        <v>46660</v>
      </c>
      <c r="K114" s="14">
        <v>96475</v>
      </c>
      <c r="L114" s="10">
        <v>57885</v>
      </c>
      <c r="M114" s="11">
        <v>0.6</v>
      </c>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row>
    <row r="115" spans="1:61" s="28" customFormat="1" ht="14.5" customHeight="1" x14ac:dyDescent="0.35">
      <c r="A115" s="9" t="s">
        <v>14</v>
      </c>
      <c r="B115" s="9">
        <v>1</v>
      </c>
      <c r="C115" s="9" t="s">
        <v>29</v>
      </c>
      <c r="D115" s="9" t="s">
        <v>573</v>
      </c>
      <c r="E115" s="12" t="s">
        <v>590</v>
      </c>
      <c r="F115" s="29" t="s">
        <v>217</v>
      </c>
      <c r="G115" s="13" t="s">
        <v>591</v>
      </c>
      <c r="H115" s="13" t="s">
        <v>794</v>
      </c>
      <c r="I115" s="15">
        <v>45627</v>
      </c>
      <c r="J115" s="15">
        <v>46356</v>
      </c>
      <c r="K115" s="14">
        <v>487321.1</v>
      </c>
      <c r="L115" s="10">
        <v>292392.65999999997</v>
      </c>
      <c r="M115" s="11">
        <v>0.6</v>
      </c>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row>
    <row r="116" spans="1:61" s="28" customFormat="1" ht="14.5" customHeight="1" x14ac:dyDescent="0.35">
      <c r="A116" s="9" t="s">
        <v>14</v>
      </c>
      <c r="B116" s="9">
        <v>1</v>
      </c>
      <c r="C116" s="9" t="s">
        <v>29</v>
      </c>
      <c r="D116" s="9" t="s">
        <v>573</v>
      </c>
      <c r="E116" s="12" t="s">
        <v>588</v>
      </c>
      <c r="F116" s="29" t="s">
        <v>217</v>
      </c>
      <c r="G116" s="13" t="s">
        <v>589</v>
      </c>
      <c r="H116" s="13" t="s">
        <v>794</v>
      </c>
      <c r="I116" s="15">
        <v>45566</v>
      </c>
      <c r="J116" s="15">
        <v>46295</v>
      </c>
      <c r="K116" s="14">
        <v>610000</v>
      </c>
      <c r="L116" s="10">
        <v>366000</v>
      </c>
      <c r="M116" s="11">
        <v>0.6</v>
      </c>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row>
    <row r="117" spans="1:61" s="28" customFormat="1" ht="14.5" customHeight="1" x14ac:dyDescent="0.35">
      <c r="A117" s="9" t="s">
        <v>14</v>
      </c>
      <c r="B117" s="9">
        <v>1</v>
      </c>
      <c r="C117" s="9" t="s">
        <v>29</v>
      </c>
      <c r="D117" s="9" t="s">
        <v>252</v>
      </c>
      <c r="E117" s="12" t="s">
        <v>616</v>
      </c>
      <c r="F117" s="29" t="s">
        <v>190</v>
      </c>
      <c r="G117" s="13" t="s">
        <v>617</v>
      </c>
      <c r="H117" s="13" t="s">
        <v>782</v>
      </c>
      <c r="I117" s="15">
        <v>45566</v>
      </c>
      <c r="J117" s="15">
        <v>46295</v>
      </c>
      <c r="K117" s="14">
        <v>149948</v>
      </c>
      <c r="L117" s="10">
        <v>89968.8</v>
      </c>
      <c r="M117" s="11">
        <v>0.6</v>
      </c>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3"/>
    </row>
    <row r="118" spans="1:61" s="28" customFormat="1" ht="14.5" customHeight="1" x14ac:dyDescent="0.35">
      <c r="A118" s="9" t="s">
        <v>14</v>
      </c>
      <c r="B118" s="9">
        <v>1</v>
      </c>
      <c r="C118" s="9" t="s">
        <v>29</v>
      </c>
      <c r="D118" s="9" t="s">
        <v>573</v>
      </c>
      <c r="E118" s="12" t="s">
        <v>580</v>
      </c>
      <c r="F118" s="29" t="s">
        <v>44</v>
      </c>
      <c r="G118" s="13" t="s">
        <v>581</v>
      </c>
      <c r="H118" s="13" t="s">
        <v>793</v>
      </c>
      <c r="I118" s="15">
        <v>45566</v>
      </c>
      <c r="J118" s="15">
        <v>46295</v>
      </c>
      <c r="K118" s="14">
        <v>1277000</v>
      </c>
      <c r="L118" s="10">
        <v>766200</v>
      </c>
      <c r="M118" s="11">
        <v>0.6</v>
      </c>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c r="BE118" s="33"/>
      <c r="BF118" s="33"/>
      <c r="BG118" s="33"/>
      <c r="BH118" s="33"/>
      <c r="BI118" s="33"/>
    </row>
    <row r="119" spans="1:61" s="28" customFormat="1" ht="14.5" customHeight="1" x14ac:dyDescent="0.35">
      <c r="A119" s="9" t="s">
        <v>14</v>
      </c>
      <c r="B119" s="9">
        <v>1</v>
      </c>
      <c r="C119" s="9" t="s">
        <v>29</v>
      </c>
      <c r="D119" s="9" t="s">
        <v>573</v>
      </c>
      <c r="E119" s="12" t="s">
        <v>610</v>
      </c>
      <c r="F119" s="29" t="s">
        <v>190</v>
      </c>
      <c r="G119" s="13" t="s">
        <v>611</v>
      </c>
      <c r="H119" s="13" t="s">
        <v>782</v>
      </c>
      <c r="I119" s="15">
        <v>45597</v>
      </c>
      <c r="J119" s="15">
        <v>46326</v>
      </c>
      <c r="K119" s="14">
        <v>525000</v>
      </c>
      <c r="L119" s="10">
        <v>315000</v>
      </c>
      <c r="M119" s="11">
        <v>0.6</v>
      </c>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3"/>
      <c r="BI119" s="33"/>
    </row>
    <row r="120" spans="1:61" s="28" customFormat="1" ht="14.5" customHeight="1" x14ac:dyDescent="0.35">
      <c r="A120" s="9" t="s">
        <v>14</v>
      </c>
      <c r="B120" s="9">
        <v>1</v>
      </c>
      <c r="C120" s="9" t="s">
        <v>29</v>
      </c>
      <c r="D120" s="9" t="s">
        <v>573</v>
      </c>
      <c r="E120" s="12" t="s">
        <v>602</v>
      </c>
      <c r="F120" s="29" t="s">
        <v>190</v>
      </c>
      <c r="G120" s="13" t="s">
        <v>603</v>
      </c>
      <c r="H120" s="13" t="s">
        <v>782</v>
      </c>
      <c r="I120" s="15">
        <v>45566</v>
      </c>
      <c r="J120" s="15">
        <v>46295</v>
      </c>
      <c r="K120" s="14">
        <v>881000</v>
      </c>
      <c r="L120" s="10">
        <v>528600</v>
      </c>
      <c r="M120" s="11">
        <v>0.6</v>
      </c>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c r="BE120" s="33"/>
      <c r="BF120" s="33"/>
      <c r="BG120" s="33"/>
      <c r="BH120" s="33"/>
      <c r="BI120" s="33"/>
    </row>
    <row r="121" spans="1:61" s="28" customFormat="1" ht="14.5" customHeight="1" x14ac:dyDescent="0.35">
      <c r="A121" s="9" t="s">
        <v>14</v>
      </c>
      <c r="B121" s="9">
        <v>1</v>
      </c>
      <c r="C121" s="9" t="s">
        <v>29</v>
      </c>
      <c r="D121" s="9" t="s">
        <v>252</v>
      </c>
      <c r="E121" s="12" t="s">
        <v>621</v>
      </c>
      <c r="F121" s="29" t="s">
        <v>622</v>
      </c>
      <c r="G121" s="13" t="s">
        <v>620</v>
      </c>
      <c r="H121" s="13" t="s">
        <v>782</v>
      </c>
      <c r="I121" s="15">
        <v>45566</v>
      </c>
      <c r="J121" s="15">
        <v>46660</v>
      </c>
      <c r="K121" s="14">
        <v>329120.96999999997</v>
      </c>
      <c r="L121" s="10">
        <v>118483.54</v>
      </c>
      <c r="M121" s="11">
        <v>0.35999997204675233</v>
      </c>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row>
    <row r="122" spans="1:61" s="28" customFormat="1" ht="14.5" customHeight="1" x14ac:dyDescent="0.35">
      <c r="A122" s="9" t="s">
        <v>14</v>
      </c>
      <c r="B122" s="9">
        <v>1</v>
      </c>
      <c r="C122" s="9" t="s">
        <v>29</v>
      </c>
      <c r="D122" s="9" t="s">
        <v>252</v>
      </c>
      <c r="E122" s="12" t="s">
        <v>628</v>
      </c>
      <c r="F122" s="29" t="s">
        <v>629</v>
      </c>
      <c r="G122" s="13" t="s">
        <v>625</v>
      </c>
      <c r="H122" s="13" t="s">
        <v>794</v>
      </c>
      <c r="I122" s="15">
        <v>45566</v>
      </c>
      <c r="J122" s="15">
        <v>46660</v>
      </c>
      <c r="K122" s="14">
        <v>130600</v>
      </c>
      <c r="L122" s="10">
        <v>78360</v>
      </c>
      <c r="M122" s="11">
        <v>0.6</v>
      </c>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row>
    <row r="123" spans="1:61" s="28" customFormat="1" ht="14.5" customHeight="1" x14ac:dyDescent="0.35">
      <c r="A123" s="9" t="s">
        <v>14</v>
      </c>
      <c r="B123" s="9">
        <v>1</v>
      </c>
      <c r="C123" s="9" t="s">
        <v>29</v>
      </c>
      <c r="D123" s="9" t="s">
        <v>252</v>
      </c>
      <c r="E123" s="12" t="s">
        <v>623</v>
      </c>
      <c r="F123" s="29" t="s">
        <v>624</v>
      </c>
      <c r="G123" s="13" t="s">
        <v>625</v>
      </c>
      <c r="H123" s="13" t="s">
        <v>794</v>
      </c>
      <c r="I123" s="15">
        <v>45566</v>
      </c>
      <c r="J123" s="15">
        <v>46660</v>
      </c>
      <c r="K123" s="14">
        <v>116440</v>
      </c>
      <c r="L123" s="10">
        <v>69864</v>
      </c>
      <c r="M123" s="11">
        <v>0.6</v>
      </c>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row>
    <row r="124" spans="1:61" s="28" customFormat="1" ht="14.5" customHeight="1" x14ac:dyDescent="0.35">
      <c r="A124" s="9" t="s">
        <v>14</v>
      </c>
      <c r="B124" s="9">
        <v>1</v>
      </c>
      <c r="C124" s="9" t="s">
        <v>29</v>
      </c>
      <c r="D124" s="9" t="s">
        <v>252</v>
      </c>
      <c r="E124" s="12" t="s">
        <v>626</v>
      </c>
      <c r="F124" s="29" t="s">
        <v>627</v>
      </c>
      <c r="G124" s="13" t="s">
        <v>625</v>
      </c>
      <c r="H124" s="13" t="s">
        <v>779</v>
      </c>
      <c r="I124" s="15">
        <v>45566</v>
      </c>
      <c r="J124" s="15">
        <v>46660</v>
      </c>
      <c r="K124" s="14">
        <v>360703</v>
      </c>
      <c r="L124" s="10">
        <v>216421.8</v>
      </c>
      <c r="M124" s="11">
        <v>0.6</v>
      </c>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row>
    <row r="125" spans="1:61" s="28" customFormat="1" ht="14.5" customHeight="1" x14ac:dyDescent="0.35">
      <c r="A125" s="9" t="s">
        <v>14</v>
      </c>
      <c r="B125" s="9">
        <v>1</v>
      </c>
      <c r="C125" s="9" t="s">
        <v>29</v>
      </c>
      <c r="D125" s="9" t="s">
        <v>252</v>
      </c>
      <c r="E125" s="12" t="s">
        <v>618</v>
      </c>
      <c r="F125" s="29" t="s">
        <v>619</v>
      </c>
      <c r="G125" s="13" t="s">
        <v>620</v>
      </c>
      <c r="H125" s="13" t="s">
        <v>782</v>
      </c>
      <c r="I125" s="15">
        <v>45566</v>
      </c>
      <c r="J125" s="15">
        <v>46660</v>
      </c>
      <c r="K125" s="14">
        <v>302747</v>
      </c>
      <c r="L125" s="10">
        <v>181648.2</v>
      </c>
      <c r="M125" s="11">
        <v>0.60000000000000009</v>
      </c>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row>
    <row r="126" spans="1:61" s="28" customFormat="1" ht="14.5" customHeight="1" x14ac:dyDescent="0.35">
      <c r="A126" s="9" t="s">
        <v>14</v>
      </c>
      <c r="B126" s="9">
        <v>1</v>
      </c>
      <c r="C126" s="9" t="s">
        <v>29</v>
      </c>
      <c r="D126" s="9" t="s">
        <v>252</v>
      </c>
      <c r="E126" s="12" t="s">
        <v>630</v>
      </c>
      <c r="F126" s="29" t="s">
        <v>631</v>
      </c>
      <c r="G126" s="13" t="s">
        <v>632</v>
      </c>
      <c r="H126" s="13" t="s">
        <v>794</v>
      </c>
      <c r="I126" s="15">
        <v>45566</v>
      </c>
      <c r="J126" s="15">
        <v>46660</v>
      </c>
      <c r="K126" s="14">
        <v>681505</v>
      </c>
      <c r="L126" s="10">
        <v>340752.5</v>
      </c>
      <c r="M126" s="11">
        <v>0.5</v>
      </c>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row>
    <row r="127" spans="1:61" s="28" customFormat="1" ht="14.5" customHeight="1" x14ac:dyDescent="0.35">
      <c r="A127" s="9" t="s">
        <v>14</v>
      </c>
      <c r="B127" s="9">
        <v>1</v>
      </c>
      <c r="C127" s="9" t="s">
        <v>29</v>
      </c>
      <c r="D127" s="9" t="s">
        <v>252</v>
      </c>
      <c r="E127" s="12" t="s">
        <v>633</v>
      </c>
      <c r="F127" s="29" t="s">
        <v>55</v>
      </c>
      <c r="G127" s="13" t="s">
        <v>632</v>
      </c>
      <c r="H127" s="13" t="s">
        <v>794</v>
      </c>
      <c r="I127" s="15">
        <v>45566</v>
      </c>
      <c r="J127" s="15">
        <v>46660</v>
      </c>
      <c r="K127" s="14">
        <v>180000</v>
      </c>
      <c r="L127" s="10">
        <v>108000</v>
      </c>
      <c r="M127" s="11">
        <v>0.6</v>
      </c>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row>
    <row r="128" spans="1:61" s="28" customFormat="1" ht="14.5" customHeight="1" x14ac:dyDescent="0.35">
      <c r="A128" s="9" t="s">
        <v>14</v>
      </c>
      <c r="B128" s="9">
        <v>1</v>
      </c>
      <c r="C128" s="9" t="s">
        <v>442</v>
      </c>
      <c r="D128" s="9" t="s">
        <v>503</v>
      </c>
      <c r="E128" s="12" t="s">
        <v>504</v>
      </c>
      <c r="F128" s="29" t="s">
        <v>505</v>
      </c>
      <c r="G128" s="13" t="s">
        <v>506</v>
      </c>
      <c r="H128" s="13" t="s">
        <v>796</v>
      </c>
      <c r="I128" s="15">
        <v>45170</v>
      </c>
      <c r="J128" s="15">
        <v>46265</v>
      </c>
      <c r="K128" s="14">
        <v>1169512.48</v>
      </c>
      <c r="L128" s="10">
        <v>350853.74</v>
      </c>
      <c r="M128" s="11">
        <v>0.29999999643116149</v>
      </c>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row>
    <row r="129" spans="1:61" s="28" customFormat="1" ht="14.5" customHeight="1" x14ac:dyDescent="0.35">
      <c r="A129" s="9" t="s">
        <v>14</v>
      </c>
      <c r="B129" s="9">
        <v>1</v>
      </c>
      <c r="C129" s="9" t="s">
        <v>442</v>
      </c>
      <c r="D129" s="9" t="s">
        <v>503</v>
      </c>
      <c r="E129" s="12" t="s">
        <v>639</v>
      </c>
      <c r="F129" s="29" t="s">
        <v>640</v>
      </c>
      <c r="G129" s="13" t="s">
        <v>641</v>
      </c>
      <c r="H129" s="13" t="s">
        <v>781</v>
      </c>
      <c r="I129" s="15">
        <v>44927</v>
      </c>
      <c r="J129" s="15">
        <v>46022</v>
      </c>
      <c r="K129" s="14">
        <v>454851.8</v>
      </c>
      <c r="L129" s="10">
        <v>227425.9</v>
      </c>
      <c r="M129" s="11">
        <v>0.5</v>
      </c>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row>
    <row r="130" spans="1:61" s="28" customFormat="1" ht="14.5" customHeight="1" x14ac:dyDescent="0.35">
      <c r="A130" s="9" t="s">
        <v>14</v>
      </c>
      <c r="B130" s="9">
        <v>1</v>
      </c>
      <c r="C130" s="9" t="s">
        <v>442</v>
      </c>
      <c r="D130" s="9">
        <v>18</v>
      </c>
      <c r="E130" s="12" t="s">
        <v>439</v>
      </c>
      <c r="F130" s="29" t="s">
        <v>440</v>
      </c>
      <c r="G130" s="13" t="s">
        <v>441</v>
      </c>
      <c r="H130" s="13" t="s">
        <v>832</v>
      </c>
      <c r="I130" s="15">
        <v>45030</v>
      </c>
      <c r="J130" s="15">
        <v>46022</v>
      </c>
      <c r="K130" s="14">
        <v>628686.99</v>
      </c>
      <c r="L130" s="10">
        <v>283600</v>
      </c>
      <c r="M130" s="11">
        <v>0.45109888467709502</v>
      </c>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row>
    <row r="131" spans="1:61" s="28" customFormat="1" ht="14.5" customHeight="1" x14ac:dyDescent="0.35">
      <c r="A131" s="9" t="s">
        <v>14</v>
      </c>
      <c r="B131" s="9">
        <v>1</v>
      </c>
      <c r="C131" s="9" t="s">
        <v>442</v>
      </c>
      <c r="D131" s="9" t="s">
        <v>507</v>
      </c>
      <c r="E131" s="12" t="s">
        <v>508</v>
      </c>
      <c r="F131" s="29" t="s">
        <v>470</v>
      </c>
      <c r="G131" s="13" t="s">
        <v>509</v>
      </c>
      <c r="H131" s="13" t="s">
        <v>839</v>
      </c>
      <c r="I131" s="15">
        <v>44965</v>
      </c>
      <c r="J131" s="15">
        <v>46022</v>
      </c>
      <c r="K131" s="14">
        <v>511801</v>
      </c>
      <c r="L131" s="10">
        <v>271440.8</v>
      </c>
      <c r="M131" s="11">
        <v>0.53036395005089865</v>
      </c>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row>
    <row r="132" spans="1:61" s="28" customFormat="1" ht="14.5" customHeight="1" x14ac:dyDescent="0.35">
      <c r="A132" s="9" t="s">
        <v>14</v>
      </c>
      <c r="B132" s="9">
        <v>1</v>
      </c>
      <c r="C132" s="9" t="s">
        <v>442</v>
      </c>
      <c r="D132" s="9" t="s">
        <v>507</v>
      </c>
      <c r="E132" s="12" t="s">
        <v>642</v>
      </c>
      <c r="F132" s="29" t="s">
        <v>643</v>
      </c>
      <c r="G132" s="13" t="s">
        <v>644</v>
      </c>
      <c r="H132" s="13" t="s">
        <v>851</v>
      </c>
      <c r="I132" s="15">
        <v>44564</v>
      </c>
      <c r="J132" s="15">
        <v>46022</v>
      </c>
      <c r="K132" s="14">
        <v>845098.13</v>
      </c>
      <c r="L132" s="10">
        <v>507058.88</v>
      </c>
      <c r="M132" s="11">
        <v>0.60000000236658912</v>
      </c>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row>
    <row r="133" spans="1:61" s="28" customFormat="1" ht="14.5" customHeight="1" x14ac:dyDescent="0.35">
      <c r="A133" s="9" t="s">
        <v>14</v>
      </c>
      <c r="B133" s="9">
        <v>1</v>
      </c>
      <c r="C133" s="9" t="s">
        <v>15</v>
      </c>
      <c r="D133" s="9">
        <v>25</v>
      </c>
      <c r="E133" s="12" t="s">
        <v>16</v>
      </c>
      <c r="F133" s="29" t="s">
        <v>17</v>
      </c>
      <c r="G133" s="13" t="s">
        <v>18</v>
      </c>
      <c r="H133" s="13" t="s">
        <v>779</v>
      </c>
      <c r="I133" s="15">
        <v>44562</v>
      </c>
      <c r="J133" s="15">
        <v>44926</v>
      </c>
      <c r="K133" s="14">
        <v>239291.6</v>
      </c>
      <c r="L133" s="10">
        <v>57372</v>
      </c>
      <c r="M133" s="11">
        <v>0.24147670764212117</v>
      </c>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row>
    <row r="134" spans="1:61" s="28" customFormat="1" ht="14.5" customHeight="1" x14ac:dyDescent="0.35">
      <c r="A134" s="9" t="s">
        <v>14</v>
      </c>
      <c r="B134" s="9">
        <v>1</v>
      </c>
      <c r="C134" s="9" t="s">
        <v>15</v>
      </c>
      <c r="D134" s="9">
        <v>25</v>
      </c>
      <c r="E134" s="12" t="s">
        <v>19</v>
      </c>
      <c r="F134" s="29" t="s">
        <v>20</v>
      </c>
      <c r="G134" s="13" t="s">
        <v>21</v>
      </c>
      <c r="H134" s="13" t="s">
        <v>778</v>
      </c>
      <c r="I134" s="15">
        <v>44562</v>
      </c>
      <c r="J134" s="15">
        <v>44926</v>
      </c>
      <c r="K134" s="14">
        <v>221531.55</v>
      </c>
      <c r="L134" s="10">
        <v>130000</v>
      </c>
      <c r="M134" s="11">
        <v>0.58682386323753888</v>
      </c>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row>
    <row r="135" spans="1:61" s="28" customFormat="1" ht="14.5" customHeight="1" x14ac:dyDescent="0.35">
      <c r="A135" s="9" t="s">
        <v>14</v>
      </c>
      <c r="B135" s="9">
        <v>1</v>
      </c>
      <c r="C135" s="9" t="s">
        <v>15</v>
      </c>
      <c r="D135" s="9">
        <v>25</v>
      </c>
      <c r="E135" s="12" t="s">
        <v>22</v>
      </c>
      <c r="F135" s="29" t="s">
        <v>23</v>
      </c>
      <c r="G135" s="13" t="s">
        <v>24</v>
      </c>
      <c r="H135" s="13" t="s">
        <v>778</v>
      </c>
      <c r="I135" s="15">
        <v>44562</v>
      </c>
      <c r="J135" s="15">
        <v>44926</v>
      </c>
      <c r="K135" s="14">
        <v>354009.1</v>
      </c>
      <c r="L135" s="10">
        <v>73900</v>
      </c>
      <c r="M135" s="11">
        <v>0.21496622544448718</v>
      </c>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row>
    <row r="136" spans="1:61" s="28" customFormat="1" ht="14.5" customHeight="1" x14ac:dyDescent="0.35">
      <c r="A136" s="9" t="s">
        <v>14</v>
      </c>
      <c r="B136" s="9">
        <v>1</v>
      </c>
      <c r="C136" s="9" t="s">
        <v>15</v>
      </c>
      <c r="D136" s="9">
        <v>25</v>
      </c>
      <c r="E136" s="12" t="s">
        <v>91</v>
      </c>
      <c r="F136" s="29" t="s">
        <v>92</v>
      </c>
      <c r="G136" s="13" t="s">
        <v>93</v>
      </c>
      <c r="H136" s="13" t="s">
        <v>798</v>
      </c>
      <c r="I136" s="15">
        <v>44562</v>
      </c>
      <c r="J136" s="15">
        <v>44926</v>
      </c>
      <c r="K136" s="14">
        <v>367164</v>
      </c>
      <c r="L136" s="10">
        <v>159500</v>
      </c>
      <c r="M136" s="11">
        <v>0.42117771322946923</v>
      </c>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row>
    <row r="137" spans="1:61" s="28" customFormat="1" ht="14.5" customHeight="1" x14ac:dyDescent="0.35">
      <c r="A137" s="9" t="s">
        <v>14</v>
      </c>
      <c r="B137" s="9">
        <v>1</v>
      </c>
      <c r="C137" s="9" t="s">
        <v>15</v>
      </c>
      <c r="D137" s="9">
        <v>25</v>
      </c>
      <c r="E137" s="12" t="s">
        <v>152</v>
      </c>
      <c r="F137" s="29" t="s">
        <v>153</v>
      </c>
      <c r="G137" s="13" t="s">
        <v>154</v>
      </c>
      <c r="H137" s="13" t="s">
        <v>781</v>
      </c>
      <c r="I137" s="15">
        <v>44927</v>
      </c>
      <c r="J137" s="15">
        <v>46022</v>
      </c>
      <c r="K137" s="14">
        <v>184155.95</v>
      </c>
      <c r="L137" s="10">
        <v>110500</v>
      </c>
      <c r="M137" s="11">
        <v>0.60003491605891635</v>
      </c>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row>
    <row r="138" spans="1:61" s="28" customFormat="1" ht="14.5" customHeight="1" x14ac:dyDescent="0.35">
      <c r="A138" s="9" t="s">
        <v>14</v>
      </c>
      <c r="B138" s="9">
        <v>1</v>
      </c>
      <c r="C138" s="9" t="s">
        <v>15</v>
      </c>
      <c r="D138" s="9">
        <v>25</v>
      </c>
      <c r="E138" s="12" t="s">
        <v>155</v>
      </c>
      <c r="F138" s="29" t="s">
        <v>153</v>
      </c>
      <c r="G138" s="13" t="s">
        <v>156</v>
      </c>
      <c r="H138" s="13" t="s">
        <v>781</v>
      </c>
      <c r="I138" s="15">
        <v>44562</v>
      </c>
      <c r="J138" s="15">
        <v>46022</v>
      </c>
      <c r="K138" s="14">
        <v>587668.27784</v>
      </c>
      <c r="L138" s="10">
        <v>344416</v>
      </c>
      <c r="M138" s="11">
        <v>0.58609999999999995</v>
      </c>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row>
    <row r="139" spans="1:61" s="28" customFormat="1" ht="14.5" customHeight="1" x14ac:dyDescent="0.35">
      <c r="A139" s="9" t="s">
        <v>14</v>
      </c>
      <c r="B139" s="9">
        <v>1</v>
      </c>
      <c r="C139" s="9" t="s">
        <v>15</v>
      </c>
      <c r="D139" s="9">
        <v>25</v>
      </c>
      <c r="E139" s="12" t="s">
        <v>180</v>
      </c>
      <c r="F139" s="29" t="s">
        <v>20</v>
      </c>
      <c r="G139" s="13" t="s">
        <v>181</v>
      </c>
      <c r="H139" s="13" t="s">
        <v>778</v>
      </c>
      <c r="I139" s="15">
        <v>44927</v>
      </c>
      <c r="J139" s="15">
        <v>45291</v>
      </c>
      <c r="K139" s="14">
        <v>273089.65999999997</v>
      </c>
      <c r="L139" s="10">
        <v>155500</v>
      </c>
      <c r="M139" s="11">
        <v>0.56941006114988024</v>
      </c>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row>
    <row r="140" spans="1:61" s="28" customFormat="1" ht="14.5" customHeight="1" x14ac:dyDescent="0.35">
      <c r="A140" s="9" t="s">
        <v>14</v>
      </c>
      <c r="B140" s="9">
        <v>1</v>
      </c>
      <c r="C140" s="9" t="s">
        <v>15</v>
      </c>
      <c r="D140" s="9">
        <v>25</v>
      </c>
      <c r="E140" s="12" t="s">
        <v>157</v>
      </c>
      <c r="F140" s="29" t="s">
        <v>17</v>
      </c>
      <c r="G140" s="13" t="s">
        <v>18</v>
      </c>
      <c r="H140" s="13" t="s">
        <v>779</v>
      </c>
      <c r="I140" s="15">
        <v>44927</v>
      </c>
      <c r="J140" s="15">
        <v>45291</v>
      </c>
      <c r="K140" s="14">
        <v>258419</v>
      </c>
      <c r="L140" s="10">
        <v>150000</v>
      </c>
      <c r="M140" s="11">
        <v>0.58045267569335068</v>
      </c>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row>
    <row r="141" spans="1:61" s="28" customFormat="1" ht="14.5" customHeight="1" x14ac:dyDescent="0.35">
      <c r="A141" s="9" t="s">
        <v>14</v>
      </c>
      <c r="B141" s="9">
        <v>1</v>
      </c>
      <c r="C141" s="9" t="s">
        <v>15</v>
      </c>
      <c r="D141" s="9">
        <v>25</v>
      </c>
      <c r="E141" s="12" t="s">
        <v>160</v>
      </c>
      <c r="F141" s="29" t="s">
        <v>92</v>
      </c>
      <c r="G141" s="13" t="s">
        <v>161</v>
      </c>
      <c r="H141" s="13" t="s">
        <v>798</v>
      </c>
      <c r="I141" s="15">
        <v>44927</v>
      </c>
      <c r="J141" s="15">
        <v>45291</v>
      </c>
      <c r="K141" s="14">
        <v>394174.2</v>
      </c>
      <c r="L141" s="10">
        <v>111916</v>
      </c>
      <c r="M141" s="11">
        <v>0.36785766293176975</v>
      </c>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row>
    <row r="142" spans="1:61" s="28" customFormat="1" ht="14.5" customHeight="1" x14ac:dyDescent="0.35">
      <c r="A142" s="9" t="s">
        <v>14</v>
      </c>
      <c r="B142" s="9">
        <v>1</v>
      </c>
      <c r="C142" s="9" t="s">
        <v>15</v>
      </c>
      <c r="D142" s="9">
        <v>25</v>
      </c>
      <c r="E142" s="12" t="s">
        <v>158</v>
      </c>
      <c r="F142" s="29" t="s">
        <v>23</v>
      </c>
      <c r="G142" s="13" t="s">
        <v>159</v>
      </c>
      <c r="H142" s="13" t="s">
        <v>778</v>
      </c>
      <c r="I142" s="15">
        <v>44927</v>
      </c>
      <c r="J142" s="15">
        <v>45291</v>
      </c>
      <c r="K142" s="14">
        <v>298827.14</v>
      </c>
      <c r="L142" s="10">
        <v>150000</v>
      </c>
      <c r="M142" s="11">
        <v>0.50196243888690961</v>
      </c>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row>
    <row r="143" spans="1:61" s="28" customFormat="1" ht="14.5" customHeight="1" x14ac:dyDescent="0.35">
      <c r="A143" s="9" t="s">
        <v>14</v>
      </c>
      <c r="B143" s="9">
        <v>1</v>
      </c>
      <c r="C143" s="9" t="s">
        <v>15</v>
      </c>
      <c r="D143" s="9">
        <v>21</v>
      </c>
      <c r="E143" s="12" t="s">
        <v>305</v>
      </c>
      <c r="F143" s="29" t="s">
        <v>270</v>
      </c>
      <c r="G143" s="13" t="s">
        <v>310</v>
      </c>
      <c r="H143" s="13" t="s">
        <v>781</v>
      </c>
      <c r="I143" s="15">
        <v>45292</v>
      </c>
      <c r="J143" s="15">
        <v>47483</v>
      </c>
      <c r="K143" s="14">
        <v>5000000</v>
      </c>
      <c r="L143" s="10">
        <v>3000000</v>
      </c>
      <c r="M143" s="11">
        <v>0.59880239520958078</v>
      </c>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3"/>
    </row>
    <row r="144" spans="1:61" s="28" customFormat="1" ht="14.5" customHeight="1" x14ac:dyDescent="0.35">
      <c r="A144" s="9" t="s">
        <v>14</v>
      </c>
      <c r="B144" s="9">
        <v>1</v>
      </c>
      <c r="C144" s="9" t="s">
        <v>15</v>
      </c>
      <c r="D144" s="9">
        <v>21</v>
      </c>
      <c r="E144" s="12" t="s">
        <v>306</v>
      </c>
      <c r="F144" s="29" t="s">
        <v>270</v>
      </c>
      <c r="G144" s="13" t="s">
        <v>309</v>
      </c>
      <c r="H144" s="13" t="s">
        <v>781</v>
      </c>
      <c r="I144" s="15">
        <v>45292</v>
      </c>
      <c r="J144" s="15">
        <v>47483</v>
      </c>
      <c r="K144" s="14">
        <v>8350000</v>
      </c>
      <c r="L144" s="10">
        <v>5000000</v>
      </c>
      <c r="M144" s="11">
        <v>0.6</v>
      </c>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row>
    <row r="145" spans="1:61" s="28" customFormat="1" ht="14.5" customHeight="1" x14ac:dyDescent="0.35">
      <c r="A145" s="9" t="s">
        <v>14</v>
      </c>
      <c r="B145" s="9">
        <v>1</v>
      </c>
      <c r="C145" s="9" t="s">
        <v>15</v>
      </c>
      <c r="D145" s="9">
        <v>25</v>
      </c>
      <c r="E145" s="12" t="s">
        <v>443</v>
      </c>
      <c r="F145" s="29" t="s">
        <v>416</v>
      </c>
      <c r="G145" s="13" t="s">
        <v>444</v>
      </c>
      <c r="H145" s="13" t="s">
        <v>807</v>
      </c>
      <c r="I145" s="15">
        <v>45293</v>
      </c>
      <c r="J145" s="15">
        <v>46387</v>
      </c>
      <c r="K145" s="14">
        <v>618254</v>
      </c>
      <c r="L145" s="10">
        <v>370000</v>
      </c>
      <c r="M145" s="11">
        <v>0.59845953281337438</v>
      </c>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row>
    <row r="146" spans="1:61" s="28" customFormat="1" ht="14.5" customHeight="1" x14ac:dyDescent="0.35">
      <c r="A146" s="9" t="s">
        <v>14</v>
      </c>
      <c r="B146" s="9">
        <v>1</v>
      </c>
      <c r="C146" s="9" t="s">
        <v>15</v>
      </c>
      <c r="D146" s="9" t="s">
        <v>645</v>
      </c>
      <c r="E146" s="12" t="s">
        <v>647</v>
      </c>
      <c r="F146" s="29" t="s">
        <v>648</v>
      </c>
      <c r="G146" s="13" t="s">
        <v>649</v>
      </c>
      <c r="H146" s="13" t="s">
        <v>779</v>
      </c>
      <c r="I146" s="15">
        <v>45292</v>
      </c>
      <c r="J146" s="15">
        <v>45657</v>
      </c>
      <c r="K146" s="14">
        <v>276885</v>
      </c>
      <c r="L146" s="10">
        <v>150000</v>
      </c>
      <c r="M146" s="11">
        <v>0.54174115607562712</v>
      </c>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row>
    <row r="147" spans="1:61" s="28" customFormat="1" ht="14.5" customHeight="1" x14ac:dyDescent="0.35">
      <c r="A147" s="9" t="s">
        <v>14</v>
      </c>
      <c r="B147" s="9">
        <v>1</v>
      </c>
      <c r="C147" s="9" t="s">
        <v>15</v>
      </c>
      <c r="D147" s="9" t="s">
        <v>645</v>
      </c>
      <c r="E147" s="12" t="s">
        <v>646</v>
      </c>
      <c r="F147" s="29" t="s">
        <v>20</v>
      </c>
      <c r="G147" s="13" t="s">
        <v>871</v>
      </c>
      <c r="H147" s="13" t="s">
        <v>778</v>
      </c>
      <c r="I147" s="15">
        <v>45292</v>
      </c>
      <c r="J147" s="15">
        <v>45657</v>
      </c>
      <c r="K147" s="14">
        <v>311990.21000000002</v>
      </c>
      <c r="L147" s="10">
        <v>187194</v>
      </c>
      <c r="M147" s="11">
        <v>0.59999959614117371</v>
      </c>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row>
    <row r="148" spans="1:61" s="28" customFormat="1" ht="14.5" customHeight="1" x14ac:dyDescent="0.35">
      <c r="A148" s="9" t="s">
        <v>14</v>
      </c>
      <c r="B148" s="9">
        <v>2</v>
      </c>
      <c r="C148" s="9" t="s">
        <v>510</v>
      </c>
      <c r="D148" s="9" t="s">
        <v>511</v>
      </c>
      <c r="E148" s="12" t="s">
        <v>518</v>
      </c>
      <c r="F148" s="29" t="s">
        <v>519</v>
      </c>
      <c r="G148" s="13" t="s">
        <v>520</v>
      </c>
      <c r="H148" s="13" t="s">
        <v>776</v>
      </c>
      <c r="I148" s="15">
        <v>44361</v>
      </c>
      <c r="J148" s="15">
        <v>45565</v>
      </c>
      <c r="K148" s="14">
        <v>749223</v>
      </c>
      <c r="L148" s="10">
        <v>262228.05</v>
      </c>
      <c r="M148" s="11">
        <v>0.35</v>
      </c>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row>
    <row r="149" spans="1:61" s="28" customFormat="1" ht="14.5" customHeight="1" x14ac:dyDescent="0.35">
      <c r="A149" s="9" t="s">
        <v>14</v>
      </c>
      <c r="B149" s="9">
        <v>2</v>
      </c>
      <c r="C149" s="9" t="s">
        <v>510</v>
      </c>
      <c r="D149" s="9" t="s">
        <v>511</v>
      </c>
      <c r="E149" s="12" t="s">
        <v>515</v>
      </c>
      <c r="F149" s="29" t="s">
        <v>516</v>
      </c>
      <c r="G149" s="13" t="s">
        <v>517</v>
      </c>
      <c r="H149" s="13" t="s">
        <v>878</v>
      </c>
      <c r="I149" s="15">
        <v>44875</v>
      </c>
      <c r="J149" s="15">
        <v>45531</v>
      </c>
      <c r="K149" s="14">
        <v>958176</v>
      </c>
      <c r="L149" s="10">
        <v>335361.59999999998</v>
      </c>
      <c r="M149" s="11">
        <v>0.35</v>
      </c>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row>
    <row r="150" spans="1:61" s="28" customFormat="1" ht="14.5" customHeight="1" x14ac:dyDescent="0.35">
      <c r="A150" s="9" t="s">
        <v>14</v>
      </c>
      <c r="B150" s="9">
        <v>2</v>
      </c>
      <c r="C150" s="9" t="s">
        <v>510</v>
      </c>
      <c r="D150" s="9" t="s">
        <v>511</v>
      </c>
      <c r="E150" s="12" t="s">
        <v>650</v>
      </c>
      <c r="F150" s="29" t="s">
        <v>651</v>
      </c>
      <c r="G150" s="13" t="s">
        <v>652</v>
      </c>
      <c r="H150" s="13" t="s">
        <v>780</v>
      </c>
      <c r="I150" s="15">
        <v>44396</v>
      </c>
      <c r="J150" s="15">
        <v>44396</v>
      </c>
      <c r="K150" s="14">
        <v>339354</v>
      </c>
      <c r="L150" s="10">
        <v>169677</v>
      </c>
      <c r="M150" s="11">
        <v>0.5</v>
      </c>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row>
    <row r="151" spans="1:61" s="28" customFormat="1" ht="14.5" customHeight="1" x14ac:dyDescent="0.35">
      <c r="A151" s="9" t="s">
        <v>14</v>
      </c>
      <c r="B151" s="9">
        <v>2</v>
      </c>
      <c r="C151" s="9" t="s">
        <v>510</v>
      </c>
      <c r="D151" s="9" t="s">
        <v>511</v>
      </c>
      <c r="E151" s="12" t="s">
        <v>521</v>
      </c>
      <c r="F151" s="29" t="s">
        <v>519</v>
      </c>
      <c r="G151" s="13" t="s">
        <v>522</v>
      </c>
      <c r="H151" s="13" t="s">
        <v>890</v>
      </c>
      <c r="I151" s="15">
        <v>44564</v>
      </c>
      <c r="J151" s="15">
        <v>45591</v>
      </c>
      <c r="K151" s="14">
        <v>332988</v>
      </c>
      <c r="L151" s="10">
        <v>116545.8</v>
      </c>
      <c r="M151" s="11">
        <v>0.35000000000000003</v>
      </c>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row>
    <row r="152" spans="1:61" s="28" customFormat="1" ht="14.5" customHeight="1" x14ac:dyDescent="0.35">
      <c r="A152" s="9" t="s">
        <v>14</v>
      </c>
      <c r="B152" s="9">
        <v>2</v>
      </c>
      <c r="C152" s="9" t="s">
        <v>510</v>
      </c>
      <c r="D152" s="9" t="s">
        <v>511</v>
      </c>
      <c r="E152" s="12" t="s">
        <v>653</v>
      </c>
      <c r="F152" s="29" t="s">
        <v>654</v>
      </c>
      <c r="G152" s="13" t="s">
        <v>655</v>
      </c>
      <c r="H152" s="13" t="s">
        <v>778</v>
      </c>
      <c r="I152" s="15">
        <v>45013</v>
      </c>
      <c r="J152" s="15">
        <v>45656</v>
      </c>
      <c r="K152" s="14">
        <v>718632</v>
      </c>
      <c r="L152" s="10">
        <v>251521.2</v>
      </c>
      <c r="M152" s="11">
        <v>0.35000000000000003</v>
      </c>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row>
    <row r="153" spans="1:61" s="28" customFormat="1" ht="14.5" customHeight="1" x14ac:dyDescent="0.35">
      <c r="A153" s="9" t="s">
        <v>14</v>
      </c>
      <c r="B153" s="9">
        <v>2</v>
      </c>
      <c r="C153" s="9" t="s">
        <v>510</v>
      </c>
      <c r="D153" s="9" t="s">
        <v>511</v>
      </c>
      <c r="E153" s="12" t="s">
        <v>662</v>
      </c>
      <c r="F153" s="29" t="s">
        <v>657</v>
      </c>
      <c r="G153" s="13" t="s">
        <v>663</v>
      </c>
      <c r="H153" s="13" t="s">
        <v>815</v>
      </c>
      <c r="I153" s="15">
        <v>44690</v>
      </c>
      <c r="J153" s="15">
        <v>45777</v>
      </c>
      <c r="K153" s="14">
        <v>416235</v>
      </c>
      <c r="L153" s="10">
        <v>187305.75</v>
      </c>
      <c r="M153" s="11">
        <v>0.45</v>
      </c>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3"/>
      <c r="AY153" s="33"/>
      <c r="AZ153" s="33"/>
      <c r="BA153" s="33"/>
      <c r="BB153" s="33"/>
      <c r="BC153" s="33"/>
      <c r="BD153" s="33"/>
      <c r="BE153" s="33"/>
      <c r="BF153" s="33"/>
      <c r="BG153" s="33"/>
      <c r="BH153" s="33"/>
      <c r="BI153" s="33"/>
    </row>
    <row r="154" spans="1:61" s="28" customFormat="1" ht="14.5" customHeight="1" x14ac:dyDescent="0.35">
      <c r="A154" s="9" t="s">
        <v>14</v>
      </c>
      <c r="B154" s="9">
        <v>2</v>
      </c>
      <c r="C154" s="9" t="s">
        <v>510</v>
      </c>
      <c r="D154" s="9" t="s">
        <v>511</v>
      </c>
      <c r="E154" s="12" t="s">
        <v>656</v>
      </c>
      <c r="F154" s="29" t="s">
        <v>657</v>
      </c>
      <c r="G154" s="13" t="s">
        <v>658</v>
      </c>
      <c r="H154" s="13" t="s">
        <v>816</v>
      </c>
      <c r="I154" s="15">
        <v>44683</v>
      </c>
      <c r="J154" s="15">
        <v>45810</v>
      </c>
      <c r="K154" s="14">
        <v>479088</v>
      </c>
      <c r="L154" s="10">
        <v>167680.79999999999</v>
      </c>
      <c r="M154" s="11">
        <v>0.35</v>
      </c>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33"/>
      <c r="BE154" s="33"/>
      <c r="BF154" s="33"/>
      <c r="BG154" s="33"/>
      <c r="BH154" s="33"/>
      <c r="BI154" s="33"/>
    </row>
    <row r="155" spans="1:61" s="28" customFormat="1" ht="14.5" customHeight="1" x14ac:dyDescent="0.35">
      <c r="A155" s="9" t="s">
        <v>14</v>
      </c>
      <c r="B155" s="9">
        <v>2</v>
      </c>
      <c r="C155" s="9" t="s">
        <v>510</v>
      </c>
      <c r="D155" s="9" t="s">
        <v>511</v>
      </c>
      <c r="E155" s="12" t="s">
        <v>671</v>
      </c>
      <c r="F155" s="29" t="s">
        <v>672</v>
      </c>
      <c r="G155" s="13" t="s">
        <v>673</v>
      </c>
      <c r="H155" s="13" t="s">
        <v>805</v>
      </c>
      <c r="I155" s="15">
        <v>44473</v>
      </c>
      <c r="J155" s="15">
        <v>45747</v>
      </c>
      <c r="K155" s="14">
        <v>1257606</v>
      </c>
      <c r="L155" s="10">
        <v>440162.1</v>
      </c>
      <c r="M155" s="11">
        <v>0.35</v>
      </c>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c r="BE155" s="33"/>
      <c r="BF155" s="33"/>
      <c r="BG155" s="33"/>
      <c r="BH155" s="33"/>
      <c r="BI155" s="33"/>
    </row>
    <row r="156" spans="1:61" s="28" customFormat="1" ht="14.5" customHeight="1" x14ac:dyDescent="0.35">
      <c r="A156" s="9" t="s">
        <v>14</v>
      </c>
      <c r="B156" s="9">
        <v>2</v>
      </c>
      <c r="C156" s="9" t="s">
        <v>510</v>
      </c>
      <c r="D156" s="9" t="s">
        <v>511</v>
      </c>
      <c r="E156" s="12" t="s">
        <v>666</v>
      </c>
      <c r="F156" s="29" t="s">
        <v>667</v>
      </c>
      <c r="G156" s="13" t="s">
        <v>668</v>
      </c>
      <c r="H156" s="13" t="s">
        <v>831</v>
      </c>
      <c r="I156" s="15">
        <v>45194</v>
      </c>
      <c r="J156" s="15">
        <v>45869</v>
      </c>
      <c r="K156" s="14">
        <v>1297530</v>
      </c>
      <c r="L156" s="10">
        <v>454135.5</v>
      </c>
      <c r="M156" s="11">
        <v>0.35</v>
      </c>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row>
    <row r="157" spans="1:61" s="28" customFormat="1" ht="14.5" customHeight="1" x14ac:dyDescent="0.35">
      <c r="A157" s="9" t="s">
        <v>14</v>
      </c>
      <c r="B157" s="9">
        <v>2</v>
      </c>
      <c r="C157" s="9" t="s">
        <v>510</v>
      </c>
      <c r="D157" s="9" t="s">
        <v>511</v>
      </c>
      <c r="E157" s="12" t="s">
        <v>669</v>
      </c>
      <c r="F157" s="29" t="s">
        <v>667</v>
      </c>
      <c r="G157" s="13" t="s">
        <v>670</v>
      </c>
      <c r="H157" s="13" t="s">
        <v>831</v>
      </c>
      <c r="I157" s="15">
        <v>45194</v>
      </c>
      <c r="J157" s="15">
        <v>45869</v>
      </c>
      <c r="K157" s="14">
        <v>678708</v>
      </c>
      <c r="L157" s="10">
        <v>237547.8</v>
      </c>
      <c r="M157" s="11">
        <v>0.35</v>
      </c>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c r="BE157" s="33"/>
      <c r="BF157" s="33"/>
      <c r="BG157" s="33"/>
      <c r="BH157" s="33"/>
      <c r="BI157" s="33"/>
    </row>
    <row r="158" spans="1:61" s="28" customFormat="1" ht="14.5" customHeight="1" x14ac:dyDescent="0.35">
      <c r="A158" s="9" t="s">
        <v>14</v>
      </c>
      <c r="B158" s="9">
        <v>2</v>
      </c>
      <c r="C158" s="9" t="s">
        <v>510</v>
      </c>
      <c r="D158" s="9" t="s">
        <v>511</v>
      </c>
      <c r="E158" s="12" t="s">
        <v>674</v>
      </c>
      <c r="F158" s="29" t="s">
        <v>672</v>
      </c>
      <c r="G158" s="13" t="s">
        <v>675</v>
      </c>
      <c r="H158" s="13" t="s">
        <v>841</v>
      </c>
      <c r="I158" s="15">
        <v>44546</v>
      </c>
      <c r="J158" s="15">
        <v>45747</v>
      </c>
      <c r="K158" s="14">
        <v>818442</v>
      </c>
      <c r="L158" s="10">
        <v>286454.7</v>
      </c>
      <c r="M158" s="11">
        <v>0.35000000000000003</v>
      </c>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3"/>
      <c r="AY158" s="33"/>
      <c r="AZ158" s="33"/>
      <c r="BA158" s="33"/>
      <c r="BB158" s="33"/>
      <c r="BC158" s="33"/>
      <c r="BD158" s="33"/>
      <c r="BE158" s="33"/>
      <c r="BF158" s="33"/>
      <c r="BG158" s="33"/>
      <c r="BH158" s="33"/>
      <c r="BI158" s="33"/>
    </row>
    <row r="159" spans="1:61" s="28" customFormat="1" ht="14.5" customHeight="1" x14ac:dyDescent="0.35">
      <c r="A159" s="9" t="s">
        <v>14</v>
      </c>
      <c r="B159" s="9">
        <v>2</v>
      </c>
      <c r="C159" s="9" t="s">
        <v>510</v>
      </c>
      <c r="D159" s="9" t="s">
        <v>511</v>
      </c>
      <c r="E159" s="12" t="s">
        <v>512</v>
      </c>
      <c r="F159" s="29" t="s">
        <v>513</v>
      </c>
      <c r="G159" s="13" t="s">
        <v>514</v>
      </c>
      <c r="H159" s="13" t="s">
        <v>789</v>
      </c>
      <c r="I159" s="15">
        <v>44596</v>
      </c>
      <c r="J159" s="15">
        <v>45465</v>
      </c>
      <c r="K159" s="14">
        <v>758556</v>
      </c>
      <c r="L159" s="10">
        <v>265494.59999999998</v>
      </c>
      <c r="M159" s="11">
        <v>0.35</v>
      </c>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c r="AY159" s="33"/>
      <c r="AZ159" s="33"/>
      <c r="BA159" s="33"/>
      <c r="BB159" s="33"/>
      <c r="BC159" s="33"/>
      <c r="BD159" s="33"/>
      <c r="BE159" s="33"/>
      <c r="BF159" s="33"/>
      <c r="BG159" s="33"/>
      <c r="BH159" s="33"/>
      <c r="BI159" s="33"/>
    </row>
    <row r="160" spans="1:61" s="28" customFormat="1" ht="14.5" customHeight="1" x14ac:dyDescent="0.35">
      <c r="A160" s="9" t="s">
        <v>14</v>
      </c>
      <c r="B160" s="9">
        <v>2</v>
      </c>
      <c r="C160" s="9" t="s">
        <v>510</v>
      </c>
      <c r="D160" s="9" t="s">
        <v>511</v>
      </c>
      <c r="E160" s="12" t="s">
        <v>659</v>
      </c>
      <c r="F160" s="29" t="s">
        <v>660</v>
      </c>
      <c r="G160" s="13" t="s">
        <v>661</v>
      </c>
      <c r="H160" s="13" t="s">
        <v>849</v>
      </c>
      <c r="I160" s="15">
        <v>44252</v>
      </c>
      <c r="J160" s="15">
        <v>45838</v>
      </c>
      <c r="K160" s="14">
        <v>718632</v>
      </c>
      <c r="L160" s="10">
        <v>215589.6</v>
      </c>
      <c r="M160" s="11">
        <v>0.3</v>
      </c>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c r="AY160" s="33"/>
      <c r="AZ160" s="33"/>
      <c r="BA160" s="33"/>
      <c r="BB160" s="33"/>
      <c r="BC160" s="33"/>
      <c r="BD160" s="33"/>
      <c r="BE160" s="33"/>
      <c r="BF160" s="33"/>
      <c r="BG160" s="33"/>
      <c r="BH160" s="33"/>
      <c r="BI160" s="33"/>
    </row>
    <row r="161" spans="1:61" s="28" customFormat="1" ht="14.5" customHeight="1" x14ac:dyDescent="0.35">
      <c r="A161" s="9" t="s">
        <v>14</v>
      </c>
      <c r="B161" s="9">
        <v>2</v>
      </c>
      <c r="C161" s="9" t="s">
        <v>510</v>
      </c>
      <c r="D161" s="9" t="s">
        <v>511</v>
      </c>
      <c r="E161" s="12" t="s">
        <v>773</v>
      </c>
      <c r="F161" s="29" t="s">
        <v>416</v>
      </c>
      <c r="G161" s="13" t="s">
        <v>774</v>
      </c>
      <c r="H161" s="13" t="s">
        <v>807</v>
      </c>
      <c r="I161" s="15">
        <v>44197</v>
      </c>
      <c r="J161" s="15">
        <v>45657</v>
      </c>
      <c r="K161" s="14">
        <v>923035.3</v>
      </c>
      <c r="L161" s="10">
        <v>429758.96</v>
      </c>
      <c r="M161" s="11">
        <v>0.46560000000000001</v>
      </c>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3"/>
      <c r="AY161" s="33"/>
      <c r="AZ161" s="33"/>
      <c r="BA161" s="33"/>
      <c r="BB161" s="33"/>
      <c r="BC161" s="33"/>
      <c r="BD161" s="33"/>
      <c r="BE161" s="33"/>
      <c r="BF161" s="33"/>
      <c r="BG161" s="33"/>
      <c r="BH161" s="33"/>
      <c r="BI161" s="33"/>
    </row>
    <row r="162" spans="1:61" s="28" customFormat="1" ht="14.5" customHeight="1" x14ac:dyDescent="0.35">
      <c r="A162" s="9" t="s">
        <v>14</v>
      </c>
      <c r="B162" s="9">
        <v>2</v>
      </c>
      <c r="C162" s="9" t="s">
        <v>510</v>
      </c>
      <c r="D162" s="9" t="s">
        <v>511</v>
      </c>
      <c r="E162" s="12" t="s">
        <v>664</v>
      </c>
      <c r="F162" s="29" t="s">
        <v>657</v>
      </c>
      <c r="G162" s="13" t="s">
        <v>665</v>
      </c>
      <c r="H162" s="13" t="s">
        <v>795</v>
      </c>
      <c r="I162" s="15">
        <v>44666</v>
      </c>
      <c r="J162" s="15">
        <v>45657</v>
      </c>
      <c r="K162" s="14">
        <v>978138</v>
      </c>
      <c r="L162" s="10">
        <v>342348.3</v>
      </c>
      <c r="M162" s="11">
        <v>0.35</v>
      </c>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c r="BE162" s="33"/>
      <c r="BF162" s="33"/>
      <c r="BG162" s="33"/>
      <c r="BH162" s="33"/>
      <c r="BI162" s="33"/>
    </row>
    <row r="163" spans="1:61" s="28" customFormat="1" ht="14.5" customHeight="1" x14ac:dyDescent="0.35">
      <c r="A163" s="9" t="s">
        <v>14</v>
      </c>
      <c r="B163" s="9">
        <v>2</v>
      </c>
      <c r="C163" s="9" t="s">
        <v>510</v>
      </c>
      <c r="D163" s="9" t="s">
        <v>511</v>
      </c>
      <c r="E163" s="12" t="s">
        <v>679</v>
      </c>
      <c r="F163" s="29" t="s">
        <v>680</v>
      </c>
      <c r="G163" s="13" t="s">
        <v>681</v>
      </c>
      <c r="H163" s="13" t="s">
        <v>782</v>
      </c>
      <c r="I163" s="15">
        <v>44197</v>
      </c>
      <c r="J163" s="15">
        <v>45657</v>
      </c>
      <c r="K163" s="14">
        <v>538828.77</v>
      </c>
      <c r="L163" s="10">
        <v>301564.03999999998</v>
      </c>
      <c r="M163" s="11">
        <v>0.55966580997521709</v>
      </c>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c r="BD163" s="33"/>
      <c r="BE163" s="33"/>
      <c r="BF163" s="33"/>
      <c r="BG163" s="33"/>
      <c r="BH163" s="33"/>
      <c r="BI163" s="33"/>
    </row>
    <row r="164" spans="1:61" s="28" customFormat="1" ht="14.5" customHeight="1" x14ac:dyDescent="0.35">
      <c r="A164" s="9" t="s">
        <v>14</v>
      </c>
      <c r="B164" s="9">
        <v>2</v>
      </c>
      <c r="C164" s="9" t="s">
        <v>510</v>
      </c>
      <c r="D164" s="9" t="s">
        <v>511</v>
      </c>
      <c r="E164" s="12" t="s">
        <v>676</v>
      </c>
      <c r="F164" s="29" t="s">
        <v>677</v>
      </c>
      <c r="G164" s="13" t="s">
        <v>678</v>
      </c>
      <c r="H164" s="13" t="s">
        <v>789</v>
      </c>
      <c r="I164" s="15">
        <v>44562</v>
      </c>
      <c r="J164" s="15">
        <v>45657</v>
      </c>
      <c r="K164" s="14">
        <v>422065.42</v>
      </c>
      <c r="L164" s="10">
        <v>198520.73</v>
      </c>
      <c r="M164" s="11">
        <v>0.4703553539164616</v>
      </c>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3"/>
      <c r="BA164" s="33"/>
      <c r="BB164" s="33"/>
      <c r="BC164" s="33"/>
      <c r="BD164" s="33"/>
      <c r="BE164" s="33"/>
      <c r="BF164" s="33"/>
      <c r="BG164" s="33"/>
      <c r="BH164" s="33"/>
      <c r="BI164" s="33"/>
    </row>
    <row r="165" spans="1:61" s="28" customFormat="1" ht="14.5" customHeight="1" x14ac:dyDescent="0.35">
      <c r="A165" s="9" t="s">
        <v>14</v>
      </c>
      <c r="B165" s="9">
        <v>2</v>
      </c>
      <c r="C165" s="9" t="s">
        <v>548</v>
      </c>
      <c r="D165" s="9">
        <v>46</v>
      </c>
      <c r="E165" s="12" t="s">
        <v>549</v>
      </c>
      <c r="F165" s="29" t="s">
        <v>550</v>
      </c>
      <c r="G165" s="13" t="s">
        <v>551</v>
      </c>
      <c r="H165" s="13" t="s">
        <v>778</v>
      </c>
      <c r="I165" s="15">
        <v>44749</v>
      </c>
      <c r="J165" s="15">
        <v>46387</v>
      </c>
      <c r="K165" s="14">
        <v>584428.6</v>
      </c>
      <c r="L165" s="10">
        <v>242615</v>
      </c>
      <c r="M165" s="11">
        <v>0.41513197677184177</v>
      </c>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c r="AY165" s="33"/>
      <c r="AZ165" s="33"/>
      <c r="BA165" s="33"/>
      <c r="BB165" s="33"/>
      <c r="BC165" s="33"/>
      <c r="BD165" s="33"/>
      <c r="BE165" s="33"/>
      <c r="BF165" s="33"/>
      <c r="BG165" s="33"/>
      <c r="BH165" s="33"/>
      <c r="BI165" s="33"/>
    </row>
    <row r="166" spans="1:61" s="28" customFormat="1" ht="14.5" customHeight="1" x14ac:dyDescent="0.35">
      <c r="A166" s="9" t="s">
        <v>14</v>
      </c>
      <c r="B166" s="9">
        <v>2</v>
      </c>
      <c r="C166" s="9" t="s">
        <v>548</v>
      </c>
      <c r="D166" s="9">
        <v>49</v>
      </c>
      <c r="E166" s="12" t="s">
        <v>688</v>
      </c>
      <c r="F166" s="29" t="s">
        <v>689</v>
      </c>
      <c r="G166" s="13" t="s">
        <v>690</v>
      </c>
      <c r="H166" s="13" t="s">
        <v>872</v>
      </c>
      <c r="I166" s="15">
        <v>44699</v>
      </c>
      <c r="J166" s="15">
        <v>45870</v>
      </c>
      <c r="K166" s="14">
        <v>3916455.23</v>
      </c>
      <c r="L166" s="10">
        <v>391645.52</v>
      </c>
      <c r="M166" s="11">
        <v>9.9999968594049277E-2</v>
      </c>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c r="BE166" s="33"/>
      <c r="BF166" s="33"/>
      <c r="BG166" s="33"/>
      <c r="BH166" s="33"/>
      <c r="BI166" s="33"/>
    </row>
    <row r="167" spans="1:61" s="28" customFormat="1" ht="14.5" customHeight="1" x14ac:dyDescent="0.35">
      <c r="A167" s="9" t="s">
        <v>14</v>
      </c>
      <c r="B167" s="9">
        <v>2</v>
      </c>
      <c r="C167" s="9" t="s">
        <v>548</v>
      </c>
      <c r="D167" s="9">
        <v>49</v>
      </c>
      <c r="E167" s="12" t="s">
        <v>682</v>
      </c>
      <c r="F167" s="29" t="s">
        <v>683</v>
      </c>
      <c r="G167" s="13" t="s">
        <v>684</v>
      </c>
      <c r="H167" s="13" t="s">
        <v>873</v>
      </c>
      <c r="I167" s="15">
        <v>44918</v>
      </c>
      <c r="J167" s="15">
        <v>46203</v>
      </c>
      <c r="K167" s="14">
        <v>4510737.1100000003</v>
      </c>
      <c r="L167" s="10">
        <v>496181.08</v>
      </c>
      <c r="M167" s="11">
        <v>0.10999999953444416</v>
      </c>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c r="BD167" s="33"/>
      <c r="BE167" s="33"/>
      <c r="BF167" s="33"/>
      <c r="BG167" s="33"/>
      <c r="BH167" s="33"/>
      <c r="BI167" s="33"/>
    </row>
    <row r="168" spans="1:61" s="28" customFormat="1" ht="14.5" customHeight="1" x14ac:dyDescent="0.35">
      <c r="A168" s="9" t="s">
        <v>14</v>
      </c>
      <c r="B168" s="9">
        <v>2</v>
      </c>
      <c r="C168" s="9" t="s">
        <v>548</v>
      </c>
      <c r="D168" s="9">
        <v>49</v>
      </c>
      <c r="E168" s="12" t="s">
        <v>685</v>
      </c>
      <c r="F168" s="29" t="s">
        <v>686</v>
      </c>
      <c r="G168" s="13" t="s">
        <v>687</v>
      </c>
      <c r="H168" s="13" t="s">
        <v>874</v>
      </c>
      <c r="I168" s="15">
        <v>45253</v>
      </c>
      <c r="J168" s="15">
        <v>46387</v>
      </c>
      <c r="K168" s="14">
        <v>4994428.47</v>
      </c>
      <c r="L168" s="10">
        <v>549387.13</v>
      </c>
      <c r="M168" s="11">
        <v>0.10999999965962072</v>
      </c>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c r="AY168" s="33"/>
      <c r="AZ168" s="33"/>
      <c r="BA168" s="33"/>
      <c r="BB168" s="33"/>
      <c r="BC168" s="33"/>
      <c r="BD168" s="33"/>
      <c r="BE168" s="33"/>
      <c r="BF168" s="33"/>
      <c r="BG168" s="33"/>
      <c r="BH168" s="33"/>
      <c r="BI168" s="33"/>
    </row>
    <row r="169" spans="1:61" s="28" customFormat="1" ht="14.5" customHeight="1" x14ac:dyDescent="0.35">
      <c r="A169" s="9" t="s">
        <v>14</v>
      </c>
      <c r="B169" s="9">
        <v>2</v>
      </c>
      <c r="C169" s="9" t="s">
        <v>266</v>
      </c>
      <c r="D169" s="9" t="s">
        <v>253</v>
      </c>
      <c r="E169" s="12" t="s">
        <v>254</v>
      </c>
      <c r="F169" s="29" t="s">
        <v>255</v>
      </c>
      <c r="G169" s="13" t="s">
        <v>256</v>
      </c>
      <c r="H169" s="13" t="s">
        <v>782</v>
      </c>
      <c r="I169" s="15">
        <v>45201</v>
      </c>
      <c r="J169" s="15">
        <v>46568</v>
      </c>
      <c r="K169" s="14">
        <v>294250</v>
      </c>
      <c r="L169" s="10">
        <v>235400</v>
      </c>
      <c r="M169" s="11">
        <v>0.8</v>
      </c>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c r="AY169" s="33"/>
      <c r="AZ169" s="33"/>
      <c r="BA169" s="33"/>
      <c r="BB169" s="33"/>
      <c r="BC169" s="33"/>
      <c r="BD169" s="33"/>
      <c r="BE169" s="33"/>
      <c r="BF169" s="33"/>
      <c r="BG169" s="33"/>
      <c r="BH169" s="33"/>
      <c r="BI169" s="33"/>
    </row>
    <row r="170" spans="1:61" s="28" customFormat="1" ht="14.5" customHeight="1" x14ac:dyDescent="0.35">
      <c r="A170" s="9" t="s">
        <v>14</v>
      </c>
      <c r="B170" s="9">
        <v>2</v>
      </c>
      <c r="C170" s="9" t="s">
        <v>266</v>
      </c>
      <c r="D170" s="9" t="s">
        <v>253</v>
      </c>
      <c r="E170" s="12" t="s">
        <v>257</v>
      </c>
      <c r="F170" s="29" t="s">
        <v>258</v>
      </c>
      <c r="G170" s="13" t="s">
        <v>259</v>
      </c>
      <c r="H170" s="13" t="s">
        <v>831</v>
      </c>
      <c r="I170" s="15">
        <v>45245</v>
      </c>
      <c r="J170" s="15">
        <v>46341</v>
      </c>
      <c r="K170" s="14">
        <v>160500</v>
      </c>
      <c r="L170" s="10">
        <v>128400</v>
      </c>
      <c r="M170" s="11">
        <v>0.8</v>
      </c>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3"/>
      <c r="AZ170" s="33"/>
      <c r="BA170" s="33"/>
      <c r="BB170" s="33"/>
      <c r="BC170" s="33"/>
      <c r="BD170" s="33"/>
      <c r="BE170" s="33"/>
      <c r="BF170" s="33"/>
      <c r="BG170" s="33"/>
      <c r="BH170" s="33"/>
      <c r="BI170" s="33"/>
    </row>
    <row r="171" spans="1:61" s="28" customFormat="1" ht="14.5" customHeight="1" x14ac:dyDescent="0.35">
      <c r="A171" s="9" t="s">
        <v>14</v>
      </c>
      <c r="B171" s="9">
        <v>2</v>
      </c>
      <c r="C171" s="9" t="s">
        <v>266</v>
      </c>
      <c r="D171" s="9" t="s">
        <v>253</v>
      </c>
      <c r="E171" s="12" t="s">
        <v>260</v>
      </c>
      <c r="F171" s="29" t="s">
        <v>261</v>
      </c>
      <c r="G171" s="13" t="s">
        <v>262</v>
      </c>
      <c r="H171" s="13" t="s">
        <v>822</v>
      </c>
      <c r="I171" s="15">
        <v>44835</v>
      </c>
      <c r="J171" s="15">
        <v>47118</v>
      </c>
      <c r="K171" s="14">
        <v>705941.25</v>
      </c>
      <c r="L171" s="10">
        <v>564753</v>
      </c>
      <c r="M171" s="11">
        <v>0.8</v>
      </c>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c r="BE171" s="33"/>
      <c r="BF171" s="33"/>
      <c r="BG171" s="33"/>
      <c r="BH171" s="33"/>
      <c r="BI171" s="33"/>
    </row>
    <row r="172" spans="1:61" s="28" customFormat="1" ht="14.5" customHeight="1" x14ac:dyDescent="0.35">
      <c r="A172" s="9" t="s">
        <v>14</v>
      </c>
      <c r="B172" s="9">
        <v>2</v>
      </c>
      <c r="C172" s="9" t="s">
        <v>266</v>
      </c>
      <c r="D172" s="9" t="s">
        <v>253</v>
      </c>
      <c r="E172" s="12" t="s">
        <v>263</v>
      </c>
      <c r="F172" s="29" t="s">
        <v>264</v>
      </c>
      <c r="G172" s="13" t="s">
        <v>265</v>
      </c>
      <c r="H172" s="13" t="s">
        <v>827</v>
      </c>
      <c r="I172" s="15">
        <v>45292</v>
      </c>
      <c r="J172" s="15">
        <v>46387</v>
      </c>
      <c r="K172" s="14">
        <v>570310</v>
      </c>
      <c r="L172" s="10">
        <v>456248</v>
      </c>
      <c r="M172" s="11">
        <v>0.8</v>
      </c>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row>
    <row r="173" spans="1:61" s="28" customFormat="1" ht="14.5" customHeight="1" x14ac:dyDescent="0.35">
      <c r="A173" s="9" t="s">
        <v>14</v>
      </c>
      <c r="B173" s="9">
        <v>2</v>
      </c>
      <c r="C173" s="9" t="s">
        <v>267</v>
      </c>
      <c r="D173" s="9" t="s">
        <v>268</v>
      </c>
      <c r="E173" s="12" t="s">
        <v>269</v>
      </c>
      <c r="F173" s="29" t="s">
        <v>270</v>
      </c>
      <c r="G173" s="13" t="s">
        <v>271</v>
      </c>
      <c r="H173" s="13" t="s">
        <v>781</v>
      </c>
      <c r="I173" s="15">
        <v>45026</v>
      </c>
      <c r="J173" s="15">
        <v>46022</v>
      </c>
      <c r="K173" s="14">
        <v>197088</v>
      </c>
      <c r="L173" s="10">
        <v>116188.8</v>
      </c>
      <c r="M173" s="11">
        <v>0.58952752070141257</v>
      </c>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c r="BD173" s="33"/>
      <c r="BE173" s="33"/>
      <c r="BF173" s="33"/>
      <c r="BG173" s="33"/>
      <c r="BH173" s="33"/>
      <c r="BI173" s="33"/>
    </row>
    <row r="174" spans="1:61" s="28" customFormat="1" ht="14.5" customHeight="1" x14ac:dyDescent="0.35">
      <c r="A174" s="9" t="s">
        <v>14</v>
      </c>
      <c r="B174" s="9">
        <v>2</v>
      </c>
      <c r="C174" s="9" t="s">
        <v>25</v>
      </c>
      <c r="D174" s="9">
        <v>79</v>
      </c>
      <c r="E174" s="12" t="s">
        <v>133</v>
      </c>
      <c r="F174" s="29" t="s">
        <v>134</v>
      </c>
      <c r="G174" s="13" t="s">
        <v>135</v>
      </c>
      <c r="H174" s="13" t="s">
        <v>777</v>
      </c>
      <c r="I174" s="15">
        <v>44701</v>
      </c>
      <c r="J174" s="15">
        <v>45291</v>
      </c>
      <c r="K174" s="14">
        <v>349498.71</v>
      </c>
      <c r="L174" s="10">
        <v>104849.61</v>
      </c>
      <c r="M174" s="11">
        <v>0.3</v>
      </c>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3"/>
      <c r="BA174" s="33"/>
      <c r="BB174" s="33"/>
      <c r="BC174" s="33"/>
      <c r="BD174" s="33"/>
      <c r="BE174" s="33"/>
      <c r="BF174" s="33"/>
      <c r="BG174" s="33"/>
      <c r="BH174" s="33"/>
      <c r="BI174" s="33"/>
    </row>
    <row r="175" spans="1:61" s="28" customFormat="1" ht="14.5" customHeight="1" x14ac:dyDescent="0.35">
      <c r="A175" s="9" t="s">
        <v>14</v>
      </c>
      <c r="B175" s="9">
        <v>2</v>
      </c>
      <c r="C175" s="9" t="s">
        <v>25</v>
      </c>
      <c r="D175" s="9">
        <v>79</v>
      </c>
      <c r="E175" s="12" t="s">
        <v>121</v>
      </c>
      <c r="F175" s="29" t="s">
        <v>122</v>
      </c>
      <c r="G175" s="13" t="s">
        <v>123</v>
      </c>
      <c r="H175" s="13" t="s">
        <v>781</v>
      </c>
      <c r="I175" s="15">
        <v>44805</v>
      </c>
      <c r="J175" s="15">
        <v>44865</v>
      </c>
      <c r="K175" s="14">
        <v>276660.27</v>
      </c>
      <c r="L175" s="10">
        <v>117940.18</v>
      </c>
      <c r="M175" s="11">
        <v>0.42630000000000001</v>
      </c>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3"/>
      <c r="AZ175" s="33"/>
      <c r="BA175" s="33"/>
      <c r="BB175" s="33"/>
      <c r="BC175" s="33"/>
      <c r="BD175" s="33"/>
      <c r="BE175" s="33"/>
      <c r="BF175" s="33"/>
      <c r="BG175" s="33"/>
      <c r="BH175" s="33"/>
      <c r="BI175" s="33"/>
    </row>
    <row r="176" spans="1:61" s="28" customFormat="1" ht="14.5" customHeight="1" x14ac:dyDescent="0.35">
      <c r="A176" s="9" t="s">
        <v>14</v>
      </c>
      <c r="B176" s="9">
        <v>2</v>
      </c>
      <c r="C176" s="9" t="s">
        <v>25</v>
      </c>
      <c r="D176" s="9">
        <v>79</v>
      </c>
      <c r="E176" s="12" t="s">
        <v>127</v>
      </c>
      <c r="F176" s="29" t="s">
        <v>128</v>
      </c>
      <c r="G176" s="13" t="s">
        <v>129</v>
      </c>
      <c r="H176" s="13" t="s">
        <v>785</v>
      </c>
      <c r="I176" s="15">
        <v>44712</v>
      </c>
      <c r="J176" s="15">
        <v>45657</v>
      </c>
      <c r="K176" s="14">
        <v>1473390</v>
      </c>
      <c r="L176" s="10">
        <v>305913</v>
      </c>
      <c r="M176" s="11">
        <v>0.20760000000000001</v>
      </c>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c r="BE176" s="33"/>
      <c r="BF176" s="33"/>
      <c r="BG176" s="33"/>
      <c r="BH176" s="33"/>
      <c r="BI176" s="33"/>
    </row>
    <row r="177" spans="1:61" s="28" customFormat="1" ht="14.5" customHeight="1" x14ac:dyDescent="0.35">
      <c r="A177" s="9" t="s">
        <v>14</v>
      </c>
      <c r="B177" s="9">
        <v>2</v>
      </c>
      <c r="C177" s="9" t="s">
        <v>25</v>
      </c>
      <c r="D177" s="9">
        <v>79</v>
      </c>
      <c r="E177" s="12" t="s">
        <v>26</v>
      </c>
      <c r="F177" s="29" t="s">
        <v>27</v>
      </c>
      <c r="G177" s="13" t="s">
        <v>28</v>
      </c>
      <c r="H177" s="13" t="s">
        <v>778</v>
      </c>
      <c r="I177" s="15">
        <v>44562</v>
      </c>
      <c r="J177" s="15">
        <v>46387</v>
      </c>
      <c r="K177" s="14">
        <v>2033000</v>
      </c>
      <c r="L177" s="10">
        <v>1626400</v>
      </c>
      <c r="M177" s="11">
        <v>0.8</v>
      </c>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row>
    <row r="178" spans="1:61" s="28" customFormat="1" ht="14.5" customHeight="1" x14ac:dyDescent="0.35">
      <c r="A178" s="9" t="s">
        <v>14</v>
      </c>
      <c r="B178" s="9">
        <v>2</v>
      </c>
      <c r="C178" s="9" t="s">
        <v>25</v>
      </c>
      <c r="D178" s="9">
        <v>79</v>
      </c>
      <c r="E178" s="12" t="s">
        <v>118</v>
      </c>
      <c r="F178" s="29" t="s">
        <v>119</v>
      </c>
      <c r="G178" s="13" t="s">
        <v>120</v>
      </c>
      <c r="H178" s="13" t="s">
        <v>886</v>
      </c>
      <c r="I178" s="15">
        <v>44562</v>
      </c>
      <c r="J178" s="15">
        <v>46265</v>
      </c>
      <c r="K178" s="14">
        <v>189251.97</v>
      </c>
      <c r="L178" s="10">
        <v>151401.57999999999</v>
      </c>
      <c r="M178" s="11">
        <v>0.8</v>
      </c>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c r="BD178" s="33"/>
      <c r="BE178" s="33"/>
      <c r="BF178" s="33"/>
      <c r="BG178" s="33"/>
      <c r="BH178" s="33"/>
      <c r="BI178" s="33"/>
    </row>
    <row r="179" spans="1:61" s="28" customFormat="1" ht="14.5" customHeight="1" x14ac:dyDescent="0.35">
      <c r="A179" s="9" t="s">
        <v>14</v>
      </c>
      <c r="B179" s="9">
        <v>2</v>
      </c>
      <c r="C179" s="9" t="s">
        <v>25</v>
      </c>
      <c r="D179" s="9">
        <v>79</v>
      </c>
      <c r="E179" s="12" t="s">
        <v>130</v>
      </c>
      <c r="F179" s="29" t="s">
        <v>131</v>
      </c>
      <c r="G179" s="13" t="s">
        <v>132</v>
      </c>
      <c r="H179" s="13" t="s">
        <v>780</v>
      </c>
      <c r="I179" s="15">
        <v>44712</v>
      </c>
      <c r="J179" s="15">
        <v>45657</v>
      </c>
      <c r="K179" s="14">
        <v>406600</v>
      </c>
      <c r="L179" s="10">
        <v>177620</v>
      </c>
      <c r="M179" s="11">
        <v>0.43680000000000002</v>
      </c>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3"/>
      <c r="AZ179" s="33"/>
      <c r="BA179" s="33"/>
      <c r="BB179" s="33"/>
      <c r="BC179" s="33"/>
      <c r="BD179" s="33"/>
      <c r="BE179" s="33"/>
      <c r="BF179" s="33"/>
      <c r="BG179" s="33"/>
      <c r="BH179" s="33"/>
      <c r="BI179" s="33"/>
    </row>
    <row r="180" spans="1:61" s="28" customFormat="1" ht="14.5" customHeight="1" x14ac:dyDescent="0.35">
      <c r="A180" s="9" t="s">
        <v>14</v>
      </c>
      <c r="B180" s="9">
        <v>2</v>
      </c>
      <c r="C180" s="9" t="s">
        <v>25</v>
      </c>
      <c r="D180" s="9">
        <v>79</v>
      </c>
      <c r="E180" s="12" t="s">
        <v>124</v>
      </c>
      <c r="F180" s="29" t="s">
        <v>125</v>
      </c>
      <c r="G180" s="13" t="s">
        <v>126</v>
      </c>
      <c r="H180" s="13" t="s">
        <v>786</v>
      </c>
      <c r="I180" s="15">
        <v>44562</v>
      </c>
      <c r="J180" s="15">
        <v>45107</v>
      </c>
      <c r="K180" s="14">
        <v>99263.79</v>
      </c>
      <c r="L180" s="10">
        <v>79411.03</v>
      </c>
      <c r="M180" s="11">
        <v>0.8</v>
      </c>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3"/>
      <c r="AZ180" s="33"/>
      <c r="BA180" s="33"/>
      <c r="BB180" s="33"/>
      <c r="BC180" s="33"/>
      <c r="BD180" s="33"/>
      <c r="BE180" s="33"/>
      <c r="BF180" s="33"/>
      <c r="BG180" s="33"/>
      <c r="BH180" s="33"/>
      <c r="BI180" s="33"/>
    </row>
    <row r="181" spans="1:61" s="28" customFormat="1" ht="14.5" customHeight="1" x14ac:dyDescent="0.35">
      <c r="A181" s="9" t="s">
        <v>14</v>
      </c>
      <c r="B181" s="9">
        <v>2</v>
      </c>
      <c r="C181" s="9" t="s">
        <v>25</v>
      </c>
      <c r="D181" s="9">
        <v>79</v>
      </c>
      <c r="E181" s="12" t="s">
        <v>237</v>
      </c>
      <c r="F181" s="29" t="s">
        <v>238</v>
      </c>
      <c r="G181" s="13" t="s">
        <v>239</v>
      </c>
      <c r="H181" s="13" t="s">
        <v>879</v>
      </c>
      <c r="I181" s="15">
        <v>44562</v>
      </c>
      <c r="J181" s="15">
        <v>45291</v>
      </c>
      <c r="K181" s="14">
        <v>60389</v>
      </c>
      <c r="L181" s="10">
        <v>48311.199999999997</v>
      </c>
      <c r="M181" s="11">
        <v>0.79999999999999993</v>
      </c>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c r="AY181" s="33"/>
      <c r="AZ181" s="33"/>
      <c r="BA181" s="33"/>
      <c r="BB181" s="33"/>
      <c r="BC181" s="33"/>
      <c r="BD181" s="33"/>
      <c r="BE181" s="33"/>
      <c r="BF181" s="33"/>
      <c r="BG181" s="33"/>
      <c r="BH181" s="33"/>
      <c r="BI181" s="33"/>
    </row>
    <row r="182" spans="1:61" s="28" customFormat="1" ht="14.5" customHeight="1" x14ac:dyDescent="0.35">
      <c r="A182" s="9" t="s">
        <v>14</v>
      </c>
      <c r="B182" s="9">
        <v>2</v>
      </c>
      <c r="C182" s="9" t="s">
        <v>25</v>
      </c>
      <c r="D182" s="9">
        <v>79</v>
      </c>
      <c r="E182" s="12" t="s">
        <v>314</v>
      </c>
      <c r="F182" s="29" t="s">
        <v>27</v>
      </c>
      <c r="G182" s="13" t="s">
        <v>315</v>
      </c>
      <c r="H182" s="13" t="s">
        <v>778</v>
      </c>
      <c r="I182" s="15">
        <v>44562</v>
      </c>
      <c r="J182" s="15">
        <v>46387</v>
      </c>
      <c r="K182" s="14">
        <v>930900</v>
      </c>
      <c r="L182" s="10">
        <v>744720</v>
      </c>
      <c r="M182" s="11">
        <v>0.8</v>
      </c>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3"/>
      <c r="AZ182" s="33"/>
      <c r="BA182" s="33"/>
      <c r="BB182" s="33"/>
      <c r="BC182" s="33"/>
      <c r="BD182" s="33"/>
      <c r="BE182" s="33"/>
      <c r="BF182" s="33"/>
      <c r="BG182" s="33"/>
      <c r="BH182" s="33"/>
      <c r="BI182" s="33"/>
    </row>
    <row r="183" spans="1:61" s="28" customFormat="1" ht="14.5" customHeight="1" x14ac:dyDescent="0.35">
      <c r="A183" s="9" t="s">
        <v>14</v>
      </c>
      <c r="B183" s="9">
        <v>2</v>
      </c>
      <c r="C183" s="9" t="s">
        <v>25</v>
      </c>
      <c r="D183" s="9">
        <v>79</v>
      </c>
      <c r="E183" s="12" t="s">
        <v>321</v>
      </c>
      <c r="F183" s="29" t="s">
        <v>165</v>
      </c>
      <c r="G183" s="13" t="s">
        <v>322</v>
      </c>
      <c r="H183" s="13" t="s">
        <v>781</v>
      </c>
      <c r="I183" s="15">
        <v>44562</v>
      </c>
      <c r="J183" s="15">
        <v>45657</v>
      </c>
      <c r="K183" s="14">
        <v>485074.36</v>
      </c>
      <c r="L183" s="10">
        <v>193019</v>
      </c>
      <c r="M183" s="11">
        <v>0.39789999999999998</v>
      </c>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3"/>
      <c r="AZ183" s="33"/>
      <c r="BA183" s="33"/>
      <c r="BB183" s="33"/>
      <c r="BC183" s="33"/>
      <c r="BD183" s="33"/>
      <c r="BE183" s="33"/>
      <c r="BF183" s="33"/>
      <c r="BG183" s="33"/>
      <c r="BH183" s="33"/>
      <c r="BI183" s="33"/>
    </row>
    <row r="184" spans="1:61" s="28" customFormat="1" ht="14.5" customHeight="1" x14ac:dyDescent="0.35">
      <c r="A184" s="9" t="s">
        <v>14</v>
      </c>
      <c r="B184" s="9">
        <v>2</v>
      </c>
      <c r="C184" s="9" t="s">
        <v>25</v>
      </c>
      <c r="D184" s="9">
        <v>79</v>
      </c>
      <c r="E184" s="12" t="s">
        <v>164</v>
      </c>
      <c r="F184" s="29" t="s">
        <v>165</v>
      </c>
      <c r="G184" s="13" t="s">
        <v>166</v>
      </c>
      <c r="H184" s="13" t="s">
        <v>888</v>
      </c>
      <c r="I184" s="15">
        <v>44562</v>
      </c>
      <c r="J184" s="15">
        <v>45291</v>
      </c>
      <c r="K184" s="14">
        <v>72768</v>
      </c>
      <c r="L184" s="10">
        <v>58214.400000000001</v>
      </c>
      <c r="M184" s="11">
        <v>0.8</v>
      </c>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3"/>
      <c r="AZ184" s="33"/>
      <c r="BA184" s="33"/>
      <c r="BB184" s="33"/>
      <c r="BC184" s="33"/>
      <c r="BD184" s="33"/>
      <c r="BE184" s="33"/>
      <c r="BF184" s="33"/>
      <c r="BG184" s="33"/>
      <c r="BH184" s="33"/>
      <c r="BI184" s="33"/>
    </row>
    <row r="185" spans="1:61" s="28" customFormat="1" ht="14.5" customHeight="1" x14ac:dyDescent="0.35">
      <c r="A185" s="9" t="s">
        <v>14</v>
      </c>
      <c r="B185" s="9">
        <v>2</v>
      </c>
      <c r="C185" s="9" t="s">
        <v>25</v>
      </c>
      <c r="D185" s="9">
        <v>79</v>
      </c>
      <c r="E185" s="12" t="s">
        <v>167</v>
      </c>
      <c r="F185" s="29" t="s">
        <v>165</v>
      </c>
      <c r="G185" s="13" t="s">
        <v>168</v>
      </c>
      <c r="H185" s="13" t="s">
        <v>875</v>
      </c>
      <c r="I185" s="15">
        <v>44562</v>
      </c>
      <c r="J185" s="15">
        <v>45291</v>
      </c>
      <c r="K185" s="14">
        <v>93872.83</v>
      </c>
      <c r="L185" s="10">
        <v>75098.27</v>
      </c>
      <c r="M185" s="11">
        <v>0.8</v>
      </c>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3"/>
      <c r="AZ185" s="33"/>
      <c r="BA185" s="33"/>
      <c r="BB185" s="33"/>
      <c r="BC185" s="33"/>
      <c r="BD185" s="33"/>
      <c r="BE185" s="33"/>
      <c r="BF185" s="33"/>
      <c r="BG185" s="33"/>
      <c r="BH185" s="33"/>
      <c r="BI185" s="33"/>
    </row>
    <row r="186" spans="1:61" s="28" customFormat="1" ht="14.5" customHeight="1" x14ac:dyDescent="0.35">
      <c r="A186" s="9" t="s">
        <v>14</v>
      </c>
      <c r="B186" s="9">
        <v>2</v>
      </c>
      <c r="C186" s="9" t="s">
        <v>25</v>
      </c>
      <c r="D186" s="9">
        <v>79</v>
      </c>
      <c r="E186" s="12" t="s">
        <v>323</v>
      </c>
      <c r="F186" s="29" t="s">
        <v>165</v>
      </c>
      <c r="G186" s="13" t="s">
        <v>324</v>
      </c>
      <c r="H186" s="13" t="s">
        <v>781</v>
      </c>
      <c r="I186" s="15">
        <v>44562</v>
      </c>
      <c r="J186" s="15">
        <v>45657</v>
      </c>
      <c r="K186" s="14">
        <v>646656.98</v>
      </c>
      <c r="L186" s="10">
        <v>304864.98</v>
      </c>
      <c r="M186" s="11">
        <v>0.51</v>
      </c>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3"/>
      <c r="AZ186" s="33"/>
      <c r="BA186" s="33"/>
      <c r="BB186" s="33"/>
      <c r="BC186" s="33"/>
      <c r="BD186" s="33"/>
      <c r="BE186" s="33"/>
      <c r="BF186" s="33"/>
      <c r="BG186" s="33"/>
      <c r="BH186" s="33"/>
      <c r="BI186" s="33"/>
    </row>
    <row r="187" spans="1:61" s="28" customFormat="1" ht="14.5" customHeight="1" x14ac:dyDescent="0.35">
      <c r="A187" s="9" t="s">
        <v>14</v>
      </c>
      <c r="B187" s="9">
        <v>2</v>
      </c>
      <c r="C187" s="9" t="s">
        <v>25</v>
      </c>
      <c r="D187" s="9">
        <v>79</v>
      </c>
      <c r="E187" s="12" t="s">
        <v>891</v>
      </c>
      <c r="F187" s="29" t="s">
        <v>304</v>
      </c>
      <c r="G187" s="13" t="s">
        <v>236</v>
      </c>
      <c r="H187" s="13" t="s">
        <v>879</v>
      </c>
      <c r="I187" s="15">
        <v>44562</v>
      </c>
      <c r="J187" s="15">
        <v>45291</v>
      </c>
      <c r="K187" s="14">
        <v>50582.01</v>
      </c>
      <c r="L187" s="10">
        <v>40465.61</v>
      </c>
      <c r="M187" s="11">
        <v>0.80000003953974941</v>
      </c>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c r="AY187" s="33"/>
      <c r="AZ187" s="33"/>
      <c r="BA187" s="33"/>
      <c r="BB187" s="33"/>
      <c r="BC187" s="33"/>
      <c r="BD187" s="33"/>
      <c r="BE187" s="33"/>
      <c r="BF187" s="33"/>
      <c r="BG187" s="33"/>
      <c r="BH187" s="33"/>
      <c r="BI187" s="33"/>
    </row>
    <row r="188" spans="1:61" s="28" customFormat="1" ht="14.5" customHeight="1" x14ac:dyDescent="0.35">
      <c r="A188" s="9" t="s">
        <v>14</v>
      </c>
      <c r="B188" s="9">
        <v>2</v>
      </c>
      <c r="C188" s="9" t="s">
        <v>25</v>
      </c>
      <c r="D188" s="9">
        <v>79</v>
      </c>
      <c r="E188" s="12" t="s">
        <v>230</v>
      </c>
      <c r="F188" s="29" t="s">
        <v>231</v>
      </c>
      <c r="G188" s="13" t="s">
        <v>232</v>
      </c>
      <c r="H188" s="13" t="s">
        <v>781</v>
      </c>
      <c r="I188" s="15">
        <v>44562</v>
      </c>
      <c r="J188" s="15">
        <v>45657</v>
      </c>
      <c r="K188" s="14">
        <v>106465.8</v>
      </c>
      <c r="L188" s="10">
        <v>63879.48</v>
      </c>
      <c r="M188" s="11">
        <v>0.6</v>
      </c>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c r="AY188" s="33"/>
      <c r="AZ188" s="33"/>
      <c r="BA188" s="33"/>
      <c r="BB188" s="33"/>
      <c r="BC188" s="33"/>
      <c r="BD188" s="33"/>
      <c r="BE188" s="33"/>
      <c r="BF188" s="33"/>
      <c r="BG188" s="33"/>
      <c r="BH188" s="33"/>
      <c r="BI188" s="33"/>
    </row>
    <row r="189" spans="1:61" s="28" customFormat="1" ht="14.5" customHeight="1" x14ac:dyDescent="0.35">
      <c r="A189" s="9" t="s">
        <v>14</v>
      </c>
      <c r="B189" s="9">
        <v>2</v>
      </c>
      <c r="C189" s="9" t="s">
        <v>25</v>
      </c>
      <c r="D189" s="9">
        <v>79</v>
      </c>
      <c r="E189" s="12" t="s">
        <v>373</v>
      </c>
      <c r="F189" s="29" t="s">
        <v>374</v>
      </c>
      <c r="G189" s="13" t="s">
        <v>375</v>
      </c>
      <c r="H189" s="13" t="s">
        <v>812</v>
      </c>
      <c r="I189" s="15">
        <v>45036</v>
      </c>
      <c r="J189" s="15">
        <v>46022</v>
      </c>
      <c r="K189" s="14">
        <v>1039143.6</v>
      </c>
      <c r="L189" s="10">
        <v>207828.77</v>
      </c>
      <c r="M189" s="11">
        <v>0.2000000481165452</v>
      </c>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c r="AY189" s="33"/>
      <c r="AZ189" s="33"/>
      <c r="BA189" s="33"/>
      <c r="BB189" s="33"/>
      <c r="BC189" s="33"/>
      <c r="BD189" s="33"/>
      <c r="BE189" s="33"/>
      <c r="BF189" s="33"/>
      <c r="BG189" s="33"/>
      <c r="BH189" s="33"/>
      <c r="BI189" s="33"/>
    </row>
    <row r="190" spans="1:61" s="28" customFormat="1" ht="14.5" customHeight="1" x14ac:dyDescent="0.35">
      <c r="A190" s="9" t="s">
        <v>14</v>
      </c>
      <c r="B190" s="9">
        <v>2</v>
      </c>
      <c r="C190" s="9" t="s">
        <v>25</v>
      </c>
      <c r="D190" s="9">
        <v>79</v>
      </c>
      <c r="E190" s="12" t="s">
        <v>376</v>
      </c>
      <c r="F190" s="29" t="s">
        <v>377</v>
      </c>
      <c r="G190" s="13" t="s">
        <v>378</v>
      </c>
      <c r="H190" s="13" t="s">
        <v>788</v>
      </c>
      <c r="I190" s="15">
        <v>45016</v>
      </c>
      <c r="J190" s="15">
        <v>45412</v>
      </c>
      <c r="K190" s="14">
        <v>2434359.0299999998</v>
      </c>
      <c r="L190" s="10">
        <v>486871.81</v>
      </c>
      <c r="M190" s="11">
        <v>0.20000000164314302</v>
      </c>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c r="AY190" s="33"/>
      <c r="AZ190" s="33"/>
      <c r="BA190" s="33"/>
      <c r="BB190" s="33"/>
      <c r="BC190" s="33"/>
      <c r="BD190" s="33"/>
      <c r="BE190" s="33"/>
      <c r="BF190" s="33"/>
      <c r="BG190" s="33"/>
      <c r="BH190" s="33"/>
      <c r="BI190" s="33"/>
    </row>
    <row r="191" spans="1:61" s="28" customFormat="1" ht="14.5" customHeight="1" x14ac:dyDescent="0.35">
      <c r="A191" s="9" t="s">
        <v>14</v>
      </c>
      <c r="B191" s="9">
        <v>2</v>
      </c>
      <c r="C191" s="9" t="s">
        <v>25</v>
      </c>
      <c r="D191" s="9">
        <v>79</v>
      </c>
      <c r="E191" s="12" t="s">
        <v>233</v>
      </c>
      <c r="F191" s="29" t="s">
        <v>234</v>
      </c>
      <c r="G191" s="13" t="s">
        <v>235</v>
      </c>
      <c r="H191" s="13" t="s">
        <v>813</v>
      </c>
      <c r="I191" s="15">
        <v>44562</v>
      </c>
      <c r="J191" s="15">
        <v>45291</v>
      </c>
      <c r="K191" s="14">
        <v>132994.51</v>
      </c>
      <c r="L191" s="10">
        <v>79796.7</v>
      </c>
      <c r="M191" s="11">
        <v>0.59999995488535574</v>
      </c>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3"/>
      <c r="AZ191" s="33"/>
      <c r="BA191" s="33"/>
      <c r="BB191" s="33"/>
      <c r="BC191" s="33"/>
      <c r="BD191" s="33"/>
      <c r="BE191" s="33"/>
      <c r="BF191" s="33"/>
      <c r="BG191" s="33"/>
      <c r="BH191" s="33"/>
      <c r="BI191" s="33"/>
    </row>
    <row r="192" spans="1:61" s="28" customFormat="1" ht="14.5" customHeight="1" x14ac:dyDescent="0.35">
      <c r="A192" s="9" t="s">
        <v>14</v>
      </c>
      <c r="B192" s="9">
        <v>2</v>
      </c>
      <c r="C192" s="9" t="s">
        <v>25</v>
      </c>
      <c r="D192" s="9">
        <v>79</v>
      </c>
      <c r="E192" s="12" t="s">
        <v>451</v>
      </c>
      <c r="F192" s="29" t="s">
        <v>452</v>
      </c>
      <c r="G192" s="13" t="s">
        <v>453</v>
      </c>
      <c r="H192" s="13" t="s">
        <v>814</v>
      </c>
      <c r="I192" s="15">
        <v>45054</v>
      </c>
      <c r="J192" s="15">
        <v>45657</v>
      </c>
      <c r="K192" s="14">
        <v>672327.01</v>
      </c>
      <c r="L192" s="10">
        <v>168523.8</v>
      </c>
      <c r="M192" s="11">
        <v>0.25065748883121619</v>
      </c>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3"/>
      <c r="BA192" s="33"/>
      <c r="BB192" s="33"/>
      <c r="BC192" s="33"/>
      <c r="BD192" s="33"/>
      <c r="BE192" s="33"/>
      <c r="BF192" s="33"/>
      <c r="BG192" s="33"/>
      <c r="BH192" s="33"/>
      <c r="BI192" s="33"/>
    </row>
    <row r="193" spans="1:61" s="28" customFormat="1" ht="14.5" customHeight="1" x14ac:dyDescent="0.35">
      <c r="A193" s="9" t="s">
        <v>14</v>
      </c>
      <c r="B193" s="9">
        <v>2</v>
      </c>
      <c r="C193" s="9" t="s">
        <v>25</v>
      </c>
      <c r="D193" s="9">
        <v>78</v>
      </c>
      <c r="E193" s="12" t="s">
        <v>272</v>
      </c>
      <c r="F193" s="29" t="s">
        <v>27</v>
      </c>
      <c r="G193" s="13" t="s">
        <v>273</v>
      </c>
      <c r="H193" s="13" t="s">
        <v>778</v>
      </c>
      <c r="I193" s="15">
        <v>44927</v>
      </c>
      <c r="J193" s="15">
        <v>46752</v>
      </c>
      <c r="K193" s="14">
        <v>420017.44</v>
      </c>
      <c r="L193" s="10">
        <v>268811.15000000002</v>
      </c>
      <c r="M193" s="11">
        <v>0.63999997238209927</v>
      </c>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c r="BA193" s="33"/>
      <c r="BB193" s="33"/>
      <c r="BC193" s="33"/>
      <c r="BD193" s="33"/>
      <c r="BE193" s="33"/>
      <c r="BF193" s="33"/>
      <c r="BG193" s="33"/>
      <c r="BH193" s="33"/>
      <c r="BI193" s="33"/>
    </row>
    <row r="194" spans="1:61" s="28" customFormat="1" ht="14.5" customHeight="1" x14ac:dyDescent="0.35">
      <c r="A194" s="9" t="s">
        <v>14</v>
      </c>
      <c r="B194" s="9">
        <v>2</v>
      </c>
      <c r="C194" s="9" t="s">
        <v>25</v>
      </c>
      <c r="D194" s="9">
        <v>78</v>
      </c>
      <c r="E194" s="12" t="s">
        <v>274</v>
      </c>
      <c r="F194" s="29" t="s">
        <v>165</v>
      </c>
      <c r="G194" s="13" t="s">
        <v>275</v>
      </c>
      <c r="H194" s="13" t="s">
        <v>817</v>
      </c>
      <c r="I194" s="15">
        <v>45078</v>
      </c>
      <c r="J194" s="15">
        <v>46752</v>
      </c>
      <c r="K194" s="14">
        <v>113000.58</v>
      </c>
      <c r="L194" s="10">
        <v>90400.46</v>
      </c>
      <c r="M194" s="11">
        <v>0.79999996460195166</v>
      </c>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c r="BE194" s="33"/>
      <c r="BF194" s="33"/>
      <c r="BG194" s="33"/>
      <c r="BH194" s="33"/>
      <c r="BI194" s="33"/>
    </row>
    <row r="195" spans="1:61" s="28" customFormat="1" ht="14.5" customHeight="1" x14ac:dyDescent="0.35">
      <c r="A195" s="9" t="s">
        <v>14</v>
      </c>
      <c r="B195" s="9">
        <v>2</v>
      </c>
      <c r="C195" s="9" t="s">
        <v>25</v>
      </c>
      <c r="D195" s="9">
        <v>78</v>
      </c>
      <c r="E195" s="12" t="s">
        <v>276</v>
      </c>
      <c r="F195" s="29" t="s">
        <v>165</v>
      </c>
      <c r="G195" s="13" t="s">
        <v>277</v>
      </c>
      <c r="H195" s="13" t="s">
        <v>818</v>
      </c>
      <c r="I195" s="15">
        <v>45108</v>
      </c>
      <c r="J195" s="15">
        <v>46752</v>
      </c>
      <c r="K195" s="14">
        <v>127653.82</v>
      </c>
      <c r="L195" s="10">
        <v>102123.06</v>
      </c>
      <c r="M195" s="11">
        <v>0.80000003133474573</v>
      </c>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c r="AY195" s="33"/>
      <c r="AZ195" s="33"/>
      <c r="BA195" s="33"/>
      <c r="BB195" s="33"/>
      <c r="BC195" s="33"/>
      <c r="BD195" s="33"/>
      <c r="BE195" s="33"/>
      <c r="BF195" s="33"/>
      <c r="BG195" s="33"/>
      <c r="BH195" s="33"/>
      <c r="BI195" s="33"/>
    </row>
    <row r="196" spans="1:61" s="28" customFormat="1" ht="14.5" customHeight="1" x14ac:dyDescent="0.35">
      <c r="A196" s="9" t="s">
        <v>14</v>
      </c>
      <c r="B196" s="9">
        <v>2</v>
      </c>
      <c r="C196" s="9" t="s">
        <v>25</v>
      </c>
      <c r="D196" s="9">
        <v>78</v>
      </c>
      <c r="E196" s="12" t="s">
        <v>278</v>
      </c>
      <c r="F196" s="29" t="s">
        <v>165</v>
      </c>
      <c r="G196" s="13" t="s">
        <v>279</v>
      </c>
      <c r="H196" s="13" t="s">
        <v>819</v>
      </c>
      <c r="I196" s="15">
        <v>45108</v>
      </c>
      <c r="J196" s="15">
        <v>45930</v>
      </c>
      <c r="K196" s="14">
        <v>43061.18</v>
      </c>
      <c r="L196" s="10">
        <v>34448.94</v>
      </c>
      <c r="M196" s="11">
        <v>0.79999990710890878</v>
      </c>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c r="BD196" s="33"/>
      <c r="BE196" s="33"/>
      <c r="BF196" s="33"/>
      <c r="BG196" s="33"/>
      <c r="BH196" s="33"/>
      <c r="BI196" s="33"/>
    </row>
    <row r="197" spans="1:61" s="28" customFormat="1" ht="14.5" customHeight="1" x14ac:dyDescent="0.35">
      <c r="A197" s="9" t="s">
        <v>14</v>
      </c>
      <c r="B197" s="9">
        <v>2</v>
      </c>
      <c r="C197" s="9" t="s">
        <v>25</v>
      </c>
      <c r="D197" s="9">
        <v>78</v>
      </c>
      <c r="E197" s="12" t="s">
        <v>280</v>
      </c>
      <c r="F197" s="29" t="s">
        <v>165</v>
      </c>
      <c r="G197" s="13" t="s">
        <v>281</v>
      </c>
      <c r="H197" s="13" t="s">
        <v>877</v>
      </c>
      <c r="I197" s="15">
        <v>45108</v>
      </c>
      <c r="J197" s="15">
        <v>46934</v>
      </c>
      <c r="K197" s="14">
        <v>104172.34</v>
      </c>
      <c r="L197" s="10">
        <v>83337.87</v>
      </c>
      <c r="M197" s="11">
        <v>0.79999998080104562</v>
      </c>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c r="BD197" s="33"/>
      <c r="BE197" s="33"/>
      <c r="BF197" s="33"/>
      <c r="BG197" s="33"/>
      <c r="BH197" s="33"/>
      <c r="BI197" s="33"/>
    </row>
    <row r="198" spans="1:61" s="28" customFormat="1" ht="14.5" customHeight="1" x14ac:dyDescent="0.35">
      <c r="A198" s="9" t="s">
        <v>14</v>
      </c>
      <c r="B198" s="9">
        <v>2</v>
      </c>
      <c r="C198" s="9" t="s">
        <v>25</v>
      </c>
      <c r="D198" s="9">
        <v>78</v>
      </c>
      <c r="E198" s="12" t="s">
        <v>282</v>
      </c>
      <c r="F198" s="29" t="s">
        <v>165</v>
      </c>
      <c r="G198" s="13" t="s">
        <v>283</v>
      </c>
      <c r="H198" s="13" t="s">
        <v>820</v>
      </c>
      <c r="I198" s="15">
        <v>45200</v>
      </c>
      <c r="J198" s="15">
        <v>47026</v>
      </c>
      <c r="K198" s="14">
        <v>33087.42</v>
      </c>
      <c r="L198" s="10">
        <v>26469.94</v>
      </c>
      <c r="M198" s="11">
        <v>0.80000012089186767</v>
      </c>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c r="BE198" s="33"/>
      <c r="BF198" s="33"/>
      <c r="BG198" s="33"/>
      <c r="BH198" s="33"/>
      <c r="BI198" s="33"/>
    </row>
    <row r="199" spans="1:61" s="28" customFormat="1" ht="14.5" customHeight="1" x14ac:dyDescent="0.35">
      <c r="A199" s="9" t="s">
        <v>14</v>
      </c>
      <c r="B199" s="9">
        <v>2</v>
      </c>
      <c r="C199" s="9" t="s">
        <v>25</v>
      </c>
      <c r="D199" s="9">
        <v>78</v>
      </c>
      <c r="E199" s="12" t="s">
        <v>284</v>
      </c>
      <c r="F199" s="29" t="s">
        <v>165</v>
      </c>
      <c r="G199" s="13" t="s">
        <v>285</v>
      </c>
      <c r="H199" s="13" t="s">
        <v>889</v>
      </c>
      <c r="I199" s="15">
        <v>45200</v>
      </c>
      <c r="J199" s="15">
        <v>46873</v>
      </c>
      <c r="K199" s="14">
        <v>84847.35</v>
      </c>
      <c r="L199" s="10">
        <v>67877.88</v>
      </c>
      <c r="M199" s="11">
        <v>0.8</v>
      </c>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c r="BE199" s="33"/>
      <c r="BF199" s="33"/>
      <c r="BG199" s="33"/>
      <c r="BH199" s="33"/>
      <c r="BI199" s="33"/>
    </row>
    <row r="200" spans="1:61" s="28" customFormat="1" ht="14.5" customHeight="1" x14ac:dyDescent="0.35">
      <c r="A200" s="9" t="s">
        <v>14</v>
      </c>
      <c r="B200" s="9">
        <v>2</v>
      </c>
      <c r="C200" s="9" t="s">
        <v>25</v>
      </c>
      <c r="D200" s="9">
        <v>78</v>
      </c>
      <c r="E200" s="12" t="s">
        <v>286</v>
      </c>
      <c r="F200" s="29" t="s">
        <v>165</v>
      </c>
      <c r="G200" s="13" t="s">
        <v>287</v>
      </c>
      <c r="H200" s="13" t="s">
        <v>876</v>
      </c>
      <c r="I200" s="15">
        <v>45017</v>
      </c>
      <c r="J200" s="15">
        <v>46598</v>
      </c>
      <c r="K200" s="14">
        <v>109582.9</v>
      </c>
      <c r="L200" s="10">
        <v>87666.32</v>
      </c>
      <c r="M200" s="11">
        <v>0.80000000000000016</v>
      </c>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c r="BD200" s="33"/>
      <c r="BE200" s="33"/>
      <c r="BF200" s="33"/>
      <c r="BG200" s="33"/>
      <c r="BH200" s="33"/>
      <c r="BI200" s="33"/>
    </row>
    <row r="201" spans="1:61" s="28" customFormat="1" ht="14.5" customHeight="1" x14ac:dyDescent="0.35">
      <c r="A201" s="9" t="s">
        <v>14</v>
      </c>
      <c r="B201" s="9">
        <v>2</v>
      </c>
      <c r="C201" s="9" t="s">
        <v>25</v>
      </c>
      <c r="D201" s="9">
        <v>78</v>
      </c>
      <c r="E201" s="12" t="s">
        <v>288</v>
      </c>
      <c r="F201" s="29" t="s">
        <v>289</v>
      </c>
      <c r="G201" s="13" t="s">
        <v>290</v>
      </c>
      <c r="H201" s="13" t="s">
        <v>821</v>
      </c>
      <c r="I201" s="15">
        <v>45108</v>
      </c>
      <c r="J201" s="15">
        <v>45291</v>
      </c>
      <c r="K201" s="14">
        <v>119371.21</v>
      </c>
      <c r="L201" s="10">
        <v>95496.960000000006</v>
      </c>
      <c r="M201" s="11">
        <v>0.79999993298216543</v>
      </c>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c r="AY201" s="33"/>
      <c r="AZ201" s="33"/>
      <c r="BA201" s="33"/>
      <c r="BB201" s="33"/>
      <c r="BC201" s="33"/>
      <c r="BD201" s="33"/>
      <c r="BE201" s="33"/>
      <c r="BF201" s="33"/>
      <c r="BG201" s="33"/>
      <c r="BH201" s="33"/>
      <c r="BI201" s="33"/>
    </row>
    <row r="202" spans="1:61" s="28" customFormat="1" ht="14.5" customHeight="1" x14ac:dyDescent="0.35">
      <c r="A202" s="9" t="s">
        <v>14</v>
      </c>
      <c r="B202" s="9">
        <v>2</v>
      </c>
      <c r="C202" s="9" t="s">
        <v>25</v>
      </c>
      <c r="D202" s="9">
        <v>78</v>
      </c>
      <c r="E202" s="12" t="s">
        <v>291</v>
      </c>
      <c r="F202" s="29" t="s">
        <v>292</v>
      </c>
      <c r="G202" s="13" t="s">
        <v>293</v>
      </c>
      <c r="H202" s="13" t="s">
        <v>823</v>
      </c>
      <c r="I202" s="15">
        <v>45047</v>
      </c>
      <c r="J202" s="15">
        <v>46873</v>
      </c>
      <c r="K202" s="14">
        <v>66478.2</v>
      </c>
      <c r="L202" s="10">
        <v>53182.559999999998</v>
      </c>
      <c r="M202" s="11">
        <v>0.8</v>
      </c>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c r="AX202" s="33"/>
      <c r="AY202" s="33"/>
      <c r="AZ202" s="33"/>
      <c r="BA202" s="33"/>
      <c r="BB202" s="33"/>
      <c r="BC202" s="33"/>
      <c r="BD202" s="33"/>
      <c r="BE202" s="33"/>
      <c r="BF202" s="33"/>
      <c r="BG202" s="33"/>
      <c r="BH202" s="33"/>
      <c r="BI202" s="33"/>
    </row>
    <row r="203" spans="1:61" s="28" customFormat="1" ht="14.5" customHeight="1" x14ac:dyDescent="0.35">
      <c r="A203" s="9" t="s">
        <v>14</v>
      </c>
      <c r="B203" s="9">
        <v>2</v>
      </c>
      <c r="C203" s="9" t="s">
        <v>25</v>
      </c>
      <c r="D203" s="9">
        <v>78</v>
      </c>
      <c r="E203" s="12" t="s">
        <v>294</v>
      </c>
      <c r="F203" s="29" t="s">
        <v>295</v>
      </c>
      <c r="G203" s="13" t="s">
        <v>296</v>
      </c>
      <c r="H203" s="13" t="s">
        <v>824</v>
      </c>
      <c r="I203" s="15">
        <v>45047</v>
      </c>
      <c r="J203" s="15">
        <v>45657</v>
      </c>
      <c r="K203" s="14">
        <v>34026</v>
      </c>
      <c r="L203" s="10">
        <v>27220.799999999999</v>
      </c>
      <c r="M203" s="11">
        <v>0.79999999999999993</v>
      </c>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c r="AY203" s="33"/>
      <c r="AZ203" s="33"/>
      <c r="BA203" s="33"/>
      <c r="BB203" s="33"/>
      <c r="BC203" s="33"/>
      <c r="BD203" s="33"/>
      <c r="BE203" s="33"/>
      <c r="BF203" s="33"/>
      <c r="BG203" s="33"/>
      <c r="BH203" s="33"/>
      <c r="BI203" s="33"/>
    </row>
    <row r="204" spans="1:61" s="28" customFormat="1" ht="14.5" customHeight="1" x14ac:dyDescent="0.35">
      <c r="A204" s="9" t="s">
        <v>14</v>
      </c>
      <c r="B204" s="9">
        <v>2</v>
      </c>
      <c r="C204" s="9" t="s">
        <v>25</v>
      </c>
      <c r="D204" s="9">
        <v>78</v>
      </c>
      <c r="E204" s="12" t="s">
        <v>297</v>
      </c>
      <c r="F204" s="29" t="s">
        <v>298</v>
      </c>
      <c r="G204" s="13" t="s">
        <v>299</v>
      </c>
      <c r="H204" s="13" t="s">
        <v>825</v>
      </c>
      <c r="I204" s="15">
        <v>45444</v>
      </c>
      <c r="J204" s="15">
        <v>46752</v>
      </c>
      <c r="K204" s="14">
        <v>419198.16</v>
      </c>
      <c r="L204" s="10">
        <v>335358.53000000003</v>
      </c>
      <c r="M204" s="11">
        <v>0.80000000477101341</v>
      </c>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c r="AY204" s="33"/>
      <c r="AZ204" s="33"/>
      <c r="BA204" s="33"/>
      <c r="BB204" s="33"/>
      <c r="BC204" s="33"/>
      <c r="BD204" s="33"/>
      <c r="BE204" s="33"/>
      <c r="BF204" s="33"/>
      <c r="BG204" s="33"/>
      <c r="BH204" s="33"/>
      <c r="BI204" s="33"/>
    </row>
    <row r="205" spans="1:61" s="28" customFormat="1" ht="14.5" customHeight="1" x14ac:dyDescent="0.35">
      <c r="A205" s="9" t="s">
        <v>14</v>
      </c>
      <c r="B205" s="9">
        <v>2</v>
      </c>
      <c r="C205" s="9" t="s">
        <v>25</v>
      </c>
      <c r="D205" s="9" t="s">
        <v>746</v>
      </c>
      <c r="E205" s="12" t="s">
        <v>743</v>
      </c>
      <c r="F205" s="29" t="s">
        <v>697</v>
      </c>
      <c r="G205" s="13" t="s">
        <v>744</v>
      </c>
      <c r="H205" s="13" t="s">
        <v>827</v>
      </c>
      <c r="I205" s="15">
        <v>45078</v>
      </c>
      <c r="J205" s="15">
        <v>45838</v>
      </c>
      <c r="K205" s="14">
        <v>182043.38</v>
      </c>
      <c r="L205" s="10">
        <v>98834.7</v>
      </c>
      <c r="M205" s="11">
        <v>0.54291839670302755</v>
      </c>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c r="AX205" s="33"/>
      <c r="AY205" s="33"/>
      <c r="AZ205" s="33"/>
      <c r="BA205" s="33"/>
      <c r="BB205" s="33"/>
      <c r="BC205" s="33"/>
      <c r="BD205" s="33"/>
      <c r="BE205" s="33"/>
      <c r="BF205" s="33"/>
      <c r="BG205" s="33"/>
      <c r="BH205" s="33"/>
      <c r="BI205" s="33"/>
    </row>
    <row r="206" spans="1:61" s="28" customFormat="1" ht="14.5" customHeight="1" x14ac:dyDescent="0.35">
      <c r="A206" s="9" t="s">
        <v>14</v>
      </c>
      <c r="B206" s="9">
        <v>2</v>
      </c>
      <c r="C206" s="9" t="s">
        <v>25</v>
      </c>
      <c r="D206" s="9">
        <v>79</v>
      </c>
      <c r="E206" s="12" t="s">
        <v>359</v>
      </c>
      <c r="F206" s="29" t="s">
        <v>360</v>
      </c>
      <c r="G206" s="13" t="s">
        <v>361</v>
      </c>
      <c r="H206" s="13" t="s">
        <v>828</v>
      </c>
      <c r="I206" s="15">
        <v>45292</v>
      </c>
      <c r="J206" s="15">
        <v>45874</v>
      </c>
      <c r="K206" s="14">
        <v>133964</v>
      </c>
      <c r="L206" s="10">
        <v>100000</v>
      </c>
      <c r="M206" s="11">
        <v>0.8</v>
      </c>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c r="AS206" s="33"/>
      <c r="AT206" s="33"/>
      <c r="AU206" s="33"/>
      <c r="AV206" s="33"/>
      <c r="AW206" s="33"/>
      <c r="AX206" s="33"/>
      <c r="AY206" s="33"/>
      <c r="AZ206" s="33"/>
      <c r="BA206" s="33"/>
      <c r="BB206" s="33"/>
      <c r="BC206" s="33"/>
      <c r="BD206" s="33"/>
      <c r="BE206" s="33"/>
      <c r="BF206" s="33"/>
      <c r="BG206" s="33"/>
      <c r="BH206" s="33"/>
      <c r="BI206" s="33"/>
    </row>
    <row r="207" spans="1:61" s="28" customFormat="1" ht="14.5" customHeight="1" x14ac:dyDescent="0.35">
      <c r="A207" s="9" t="s">
        <v>14</v>
      </c>
      <c r="B207" s="9">
        <v>2</v>
      </c>
      <c r="C207" s="9" t="s">
        <v>25</v>
      </c>
      <c r="D207" s="9">
        <v>79</v>
      </c>
      <c r="E207" s="12" t="s">
        <v>362</v>
      </c>
      <c r="F207" s="29" t="s">
        <v>363</v>
      </c>
      <c r="G207" s="13" t="s">
        <v>364</v>
      </c>
      <c r="H207" s="13" t="s">
        <v>830</v>
      </c>
      <c r="I207" s="15">
        <v>45293</v>
      </c>
      <c r="J207" s="15">
        <v>46022</v>
      </c>
      <c r="K207" s="14">
        <v>171200</v>
      </c>
      <c r="L207" s="10">
        <v>100000</v>
      </c>
      <c r="M207" s="11">
        <v>0.58411214953271029</v>
      </c>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c r="AV207" s="33"/>
      <c r="AW207" s="33"/>
      <c r="AX207" s="33"/>
      <c r="AY207" s="33"/>
      <c r="AZ207" s="33"/>
      <c r="BA207" s="33"/>
      <c r="BB207" s="33"/>
      <c r="BC207" s="33"/>
      <c r="BD207" s="33"/>
      <c r="BE207" s="33"/>
      <c r="BF207" s="33"/>
      <c r="BG207" s="33"/>
      <c r="BH207" s="33"/>
      <c r="BI207" s="33"/>
    </row>
    <row r="208" spans="1:61" s="28" customFormat="1" ht="14.5" customHeight="1" x14ac:dyDescent="0.35">
      <c r="A208" s="9" t="s">
        <v>14</v>
      </c>
      <c r="B208" s="9">
        <v>2</v>
      </c>
      <c r="C208" s="9" t="s">
        <v>25</v>
      </c>
      <c r="D208" s="9">
        <v>79</v>
      </c>
      <c r="E208" s="12" t="s">
        <v>365</v>
      </c>
      <c r="F208" s="29" t="s">
        <v>27</v>
      </c>
      <c r="G208" s="13" t="s">
        <v>366</v>
      </c>
      <c r="H208" s="13" t="s">
        <v>778</v>
      </c>
      <c r="I208" s="15">
        <v>45051</v>
      </c>
      <c r="J208" s="15">
        <v>46387</v>
      </c>
      <c r="K208" s="14">
        <v>166059.64000000001</v>
      </c>
      <c r="L208" s="10">
        <v>100000</v>
      </c>
      <c r="M208" s="11">
        <v>0.60219328429231811</v>
      </c>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c r="AV208" s="33"/>
      <c r="AW208" s="33"/>
      <c r="AX208" s="33"/>
      <c r="AY208" s="33"/>
      <c r="AZ208" s="33"/>
      <c r="BA208" s="33"/>
      <c r="BB208" s="33"/>
      <c r="BC208" s="33"/>
      <c r="BD208" s="33"/>
      <c r="BE208" s="33"/>
      <c r="BF208" s="33"/>
      <c r="BG208" s="33"/>
      <c r="BH208" s="33"/>
      <c r="BI208" s="33"/>
    </row>
    <row r="209" spans="1:61" s="28" customFormat="1" ht="14.5" customHeight="1" x14ac:dyDescent="0.35">
      <c r="A209" s="9" t="s">
        <v>14</v>
      </c>
      <c r="B209" s="9">
        <v>2</v>
      </c>
      <c r="C209" s="9" t="s">
        <v>25</v>
      </c>
      <c r="D209" s="9">
        <v>79</v>
      </c>
      <c r="E209" s="12" t="s">
        <v>367</v>
      </c>
      <c r="F209" s="29" t="s">
        <v>368</v>
      </c>
      <c r="G209" s="13" t="s">
        <v>369</v>
      </c>
      <c r="H209" s="13" t="s">
        <v>832</v>
      </c>
      <c r="I209" s="15">
        <v>44553</v>
      </c>
      <c r="J209" s="15">
        <v>46022</v>
      </c>
      <c r="K209" s="14">
        <v>68671.8</v>
      </c>
      <c r="L209" s="10">
        <v>45924.3</v>
      </c>
      <c r="M209" s="11">
        <v>0.66875049146811361</v>
      </c>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c r="AW209" s="33"/>
      <c r="AX209" s="33"/>
      <c r="AY209" s="33"/>
      <c r="AZ209" s="33"/>
      <c r="BA209" s="33"/>
      <c r="BB209" s="33"/>
      <c r="BC209" s="33"/>
      <c r="BD209" s="33"/>
      <c r="BE209" s="33"/>
      <c r="BF209" s="33"/>
      <c r="BG209" s="33"/>
      <c r="BH209" s="33"/>
      <c r="BI209" s="33"/>
    </row>
    <row r="210" spans="1:61" s="28" customFormat="1" ht="14.5" customHeight="1" x14ac:dyDescent="0.35">
      <c r="A210" s="9" t="s">
        <v>14</v>
      </c>
      <c r="B210" s="9">
        <v>2</v>
      </c>
      <c r="C210" s="9" t="s">
        <v>25</v>
      </c>
      <c r="D210" s="9">
        <v>79</v>
      </c>
      <c r="E210" s="12" t="s">
        <v>370</v>
      </c>
      <c r="F210" s="29" t="s">
        <v>371</v>
      </c>
      <c r="G210" s="13" t="s">
        <v>372</v>
      </c>
      <c r="H210" s="13" t="s">
        <v>833</v>
      </c>
      <c r="I210" s="15">
        <v>45170</v>
      </c>
      <c r="J210" s="15">
        <v>46022</v>
      </c>
      <c r="K210" s="14">
        <v>133750</v>
      </c>
      <c r="L210" s="10">
        <v>100000</v>
      </c>
      <c r="M210" s="11">
        <v>0.74766355140186913</v>
      </c>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c r="AV210" s="33"/>
      <c r="AW210" s="33"/>
      <c r="AX210" s="33"/>
      <c r="AY210" s="33"/>
      <c r="AZ210" s="33"/>
      <c r="BA210" s="33"/>
      <c r="BB210" s="33"/>
      <c r="BC210" s="33"/>
      <c r="BD210" s="33"/>
      <c r="BE210" s="33"/>
      <c r="BF210" s="33"/>
      <c r="BG210" s="33"/>
      <c r="BH210" s="33"/>
      <c r="BI210" s="33"/>
    </row>
    <row r="211" spans="1:61" s="28" customFormat="1" ht="14.5" customHeight="1" x14ac:dyDescent="0.35">
      <c r="A211" s="9" t="s">
        <v>14</v>
      </c>
      <c r="B211" s="9">
        <v>2</v>
      </c>
      <c r="C211" s="9" t="s">
        <v>25</v>
      </c>
      <c r="D211" s="9">
        <v>79</v>
      </c>
      <c r="E211" s="12" t="s">
        <v>445</v>
      </c>
      <c r="F211" s="29" t="s">
        <v>446</v>
      </c>
      <c r="G211" s="13" t="s">
        <v>447</v>
      </c>
      <c r="H211" s="13" t="s">
        <v>834</v>
      </c>
      <c r="I211" s="15">
        <v>44927</v>
      </c>
      <c r="J211" s="15">
        <v>46022</v>
      </c>
      <c r="K211" s="14">
        <v>700172.69</v>
      </c>
      <c r="L211" s="10">
        <v>179873.15</v>
      </c>
      <c r="M211" s="11">
        <v>0.25689826605490712</v>
      </c>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c r="AV211" s="33"/>
      <c r="AW211" s="33"/>
      <c r="AX211" s="33"/>
      <c r="AY211" s="33"/>
      <c r="AZ211" s="33"/>
      <c r="BA211" s="33"/>
      <c r="BB211" s="33"/>
      <c r="BC211" s="33"/>
      <c r="BD211" s="33"/>
      <c r="BE211" s="33"/>
      <c r="BF211" s="33"/>
      <c r="BG211" s="33"/>
      <c r="BH211" s="33"/>
      <c r="BI211" s="33"/>
    </row>
    <row r="212" spans="1:61" s="28" customFormat="1" ht="14.5" customHeight="1" x14ac:dyDescent="0.35">
      <c r="A212" s="9" t="s">
        <v>14</v>
      </c>
      <c r="B212" s="9">
        <v>2</v>
      </c>
      <c r="C212" s="9" t="s">
        <v>25</v>
      </c>
      <c r="D212" s="9">
        <v>79</v>
      </c>
      <c r="E212" s="12" t="s">
        <v>460</v>
      </c>
      <c r="F212" s="29" t="s">
        <v>461</v>
      </c>
      <c r="G212" s="13" t="s">
        <v>462</v>
      </c>
      <c r="H212" s="13" t="s">
        <v>835</v>
      </c>
      <c r="I212" s="15">
        <v>45184</v>
      </c>
      <c r="J212" s="15">
        <v>46387</v>
      </c>
      <c r="K212" s="14">
        <v>976800</v>
      </c>
      <c r="L212" s="10">
        <v>781440</v>
      </c>
      <c r="M212" s="11">
        <v>0.8</v>
      </c>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33"/>
      <c r="AW212" s="33"/>
      <c r="AX212" s="33"/>
      <c r="AY212" s="33"/>
      <c r="AZ212" s="33"/>
      <c r="BA212" s="33"/>
      <c r="BB212" s="33"/>
      <c r="BC212" s="33"/>
      <c r="BD212" s="33"/>
      <c r="BE212" s="33"/>
      <c r="BF212" s="33"/>
      <c r="BG212" s="33"/>
      <c r="BH212" s="33"/>
      <c r="BI212" s="33"/>
    </row>
    <row r="213" spans="1:61" s="28" customFormat="1" ht="14.5" customHeight="1" x14ac:dyDescent="0.35">
      <c r="A213" s="9" t="s">
        <v>14</v>
      </c>
      <c r="B213" s="9">
        <v>2</v>
      </c>
      <c r="C213" s="9" t="s">
        <v>25</v>
      </c>
      <c r="D213" s="9">
        <v>79</v>
      </c>
      <c r="E213" s="12" t="s">
        <v>558</v>
      </c>
      <c r="F213" s="29" t="s">
        <v>559</v>
      </c>
      <c r="G213" s="13" t="s">
        <v>560</v>
      </c>
      <c r="H213" s="13" t="s">
        <v>836</v>
      </c>
      <c r="I213" s="15">
        <v>45170</v>
      </c>
      <c r="J213" s="15">
        <v>45838</v>
      </c>
      <c r="K213" s="14">
        <v>371487.89</v>
      </c>
      <c r="L213" s="10">
        <v>195177.42</v>
      </c>
      <c r="M213" s="11">
        <v>0.52539376182626041</v>
      </c>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c r="AW213" s="33"/>
      <c r="AX213" s="33"/>
      <c r="AY213" s="33"/>
      <c r="AZ213" s="33"/>
      <c r="BA213" s="33"/>
      <c r="BB213" s="33"/>
      <c r="BC213" s="33"/>
      <c r="BD213" s="33"/>
      <c r="BE213" s="33"/>
      <c r="BF213" s="33"/>
      <c r="BG213" s="33"/>
      <c r="BH213" s="33"/>
      <c r="BI213" s="33"/>
    </row>
    <row r="214" spans="1:61" s="28" customFormat="1" ht="14.5" customHeight="1" x14ac:dyDescent="0.35">
      <c r="A214" s="9" t="s">
        <v>14</v>
      </c>
      <c r="B214" s="9">
        <v>2</v>
      </c>
      <c r="C214" s="9" t="s">
        <v>25</v>
      </c>
      <c r="D214" s="9">
        <v>79</v>
      </c>
      <c r="E214" s="12" t="s">
        <v>463</v>
      </c>
      <c r="F214" s="29" t="s">
        <v>464</v>
      </c>
      <c r="G214" s="13" t="s">
        <v>465</v>
      </c>
      <c r="H214" s="13" t="s">
        <v>777</v>
      </c>
      <c r="I214" s="15">
        <v>45170</v>
      </c>
      <c r="J214" s="15">
        <v>46295</v>
      </c>
      <c r="K214" s="14">
        <v>526939.19999999995</v>
      </c>
      <c r="L214" s="10">
        <v>421551.35999999999</v>
      </c>
      <c r="M214" s="11">
        <v>0.8</v>
      </c>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c r="AP214" s="33"/>
      <c r="AQ214" s="33"/>
      <c r="AR214" s="33"/>
      <c r="AS214" s="33"/>
      <c r="AT214" s="33"/>
      <c r="AU214" s="33"/>
      <c r="AV214" s="33"/>
      <c r="AW214" s="33"/>
      <c r="AX214" s="33"/>
      <c r="AY214" s="33"/>
      <c r="AZ214" s="33"/>
      <c r="BA214" s="33"/>
      <c r="BB214" s="33"/>
      <c r="BC214" s="33"/>
      <c r="BD214" s="33"/>
      <c r="BE214" s="33"/>
      <c r="BF214" s="33"/>
      <c r="BG214" s="33"/>
      <c r="BH214" s="33"/>
      <c r="BI214" s="33"/>
    </row>
    <row r="215" spans="1:61" s="28" customFormat="1" ht="14.5" customHeight="1" x14ac:dyDescent="0.35">
      <c r="A215" s="9" t="s">
        <v>14</v>
      </c>
      <c r="B215" s="9">
        <v>2</v>
      </c>
      <c r="C215" s="9" t="s">
        <v>25</v>
      </c>
      <c r="D215" s="9">
        <v>79</v>
      </c>
      <c r="E215" s="12" t="s">
        <v>454</v>
      </c>
      <c r="F215" s="29" t="s">
        <v>455</v>
      </c>
      <c r="G215" s="13" t="s">
        <v>456</v>
      </c>
      <c r="H215" s="13" t="s">
        <v>822</v>
      </c>
      <c r="I215" s="15">
        <v>44927</v>
      </c>
      <c r="J215" s="15">
        <v>46142</v>
      </c>
      <c r="K215" s="14">
        <v>3745200</v>
      </c>
      <c r="L215" s="10">
        <v>708160</v>
      </c>
      <c r="M215" s="11">
        <v>0.18908469507636441</v>
      </c>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c r="AP215" s="33"/>
      <c r="AQ215" s="33"/>
      <c r="AR215" s="33"/>
      <c r="AS215" s="33"/>
      <c r="AT215" s="33"/>
      <c r="AU215" s="33"/>
      <c r="AV215" s="33"/>
      <c r="AW215" s="33"/>
      <c r="AX215" s="33"/>
      <c r="AY215" s="33"/>
      <c r="AZ215" s="33"/>
      <c r="BA215" s="33"/>
      <c r="BB215" s="33"/>
      <c r="BC215" s="33"/>
      <c r="BD215" s="33"/>
      <c r="BE215" s="33"/>
      <c r="BF215" s="33"/>
      <c r="BG215" s="33"/>
      <c r="BH215" s="33"/>
      <c r="BI215" s="33"/>
    </row>
    <row r="216" spans="1:61" s="28" customFormat="1" ht="14.5" customHeight="1" x14ac:dyDescent="0.35">
      <c r="A216" s="9" t="s">
        <v>14</v>
      </c>
      <c r="B216" s="9">
        <v>2</v>
      </c>
      <c r="C216" s="9" t="s">
        <v>25</v>
      </c>
      <c r="D216" s="9">
        <v>79</v>
      </c>
      <c r="E216" s="12" t="s">
        <v>475</v>
      </c>
      <c r="F216" s="29" t="s">
        <v>476</v>
      </c>
      <c r="G216" s="13" t="s">
        <v>477</v>
      </c>
      <c r="H216" s="13" t="s">
        <v>837</v>
      </c>
      <c r="I216" s="15">
        <v>45520</v>
      </c>
      <c r="J216" s="15">
        <v>46203</v>
      </c>
      <c r="K216" s="14">
        <v>320160</v>
      </c>
      <c r="L216" s="10">
        <v>235328</v>
      </c>
      <c r="M216" s="11">
        <v>0.8</v>
      </c>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c r="AL216" s="33"/>
      <c r="AM216" s="33"/>
      <c r="AN216" s="33"/>
      <c r="AO216" s="33"/>
      <c r="AP216" s="33"/>
      <c r="AQ216" s="33"/>
      <c r="AR216" s="33"/>
      <c r="AS216" s="33"/>
      <c r="AT216" s="33"/>
      <c r="AU216" s="33"/>
      <c r="AV216" s="33"/>
      <c r="AW216" s="33"/>
      <c r="AX216" s="33"/>
      <c r="AY216" s="33"/>
      <c r="AZ216" s="33"/>
      <c r="BA216" s="33"/>
      <c r="BB216" s="33"/>
      <c r="BC216" s="33"/>
      <c r="BD216" s="33"/>
      <c r="BE216" s="33"/>
      <c r="BF216" s="33"/>
      <c r="BG216" s="33"/>
      <c r="BH216" s="33"/>
      <c r="BI216" s="33"/>
    </row>
    <row r="217" spans="1:61" s="28" customFormat="1" ht="14.5" customHeight="1" x14ac:dyDescent="0.35">
      <c r="A217" s="9" t="s">
        <v>14</v>
      </c>
      <c r="B217" s="9">
        <v>2</v>
      </c>
      <c r="C217" s="9" t="s">
        <v>25</v>
      </c>
      <c r="D217" s="9">
        <v>79</v>
      </c>
      <c r="E217" s="12" t="s">
        <v>552</v>
      </c>
      <c r="F217" s="29" t="s">
        <v>165</v>
      </c>
      <c r="G217" s="13" t="s">
        <v>553</v>
      </c>
      <c r="H217" s="13" t="s">
        <v>794</v>
      </c>
      <c r="I217" s="15">
        <v>44562</v>
      </c>
      <c r="J217" s="15">
        <v>45657</v>
      </c>
      <c r="K217" s="14">
        <v>1172728.8999999999</v>
      </c>
      <c r="L217" s="10">
        <v>397090.5</v>
      </c>
      <c r="M217" s="11">
        <v>0.3386038324799534</v>
      </c>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c r="AW217" s="33"/>
      <c r="AX217" s="33"/>
      <c r="AY217" s="33"/>
      <c r="AZ217" s="33"/>
      <c r="BA217" s="33"/>
      <c r="BB217" s="33"/>
      <c r="BC217" s="33"/>
      <c r="BD217" s="33"/>
      <c r="BE217" s="33"/>
      <c r="BF217" s="33"/>
      <c r="BG217" s="33"/>
      <c r="BH217" s="33"/>
      <c r="BI217" s="33"/>
    </row>
    <row r="218" spans="1:61" s="28" customFormat="1" ht="14.5" customHeight="1" x14ac:dyDescent="0.35">
      <c r="A218" s="9" t="s">
        <v>14</v>
      </c>
      <c r="B218" s="9">
        <v>2</v>
      </c>
      <c r="C218" s="9" t="s">
        <v>25</v>
      </c>
      <c r="D218" s="9">
        <v>79</v>
      </c>
      <c r="E218" s="12" t="s">
        <v>472</v>
      </c>
      <c r="F218" s="29" t="s">
        <v>473</v>
      </c>
      <c r="G218" s="13" t="s">
        <v>474</v>
      </c>
      <c r="H218" s="13" t="s">
        <v>887</v>
      </c>
      <c r="I218" s="15">
        <v>45200</v>
      </c>
      <c r="J218" s="15">
        <v>46203</v>
      </c>
      <c r="K218" s="14">
        <v>251040</v>
      </c>
      <c r="L218" s="10">
        <v>200832</v>
      </c>
      <c r="M218" s="11">
        <v>0.8</v>
      </c>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c r="AS218" s="33"/>
      <c r="AT218" s="33"/>
      <c r="AU218" s="33"/>
      <c r="AV218" s="33"/>
      <c r="AW218" s="33"/>
      <c r="AX218" s="33"/>
      <c r="AY218" s="33"/>
      <c r="AZ218" s="33"/>
      <c r="BA218" s="33"/>
      <c r="BB218" s="33"/>
      <c r="BC218" s="33"/>
      <c r="BD218" s="33"/>
      <c r="BE218" s="33"/>
      <c r="BF218" s="33"/>
      <c r="BG218" s="33"/>
      <c r="BH218" s="33"/>
      <c r="BI218" s="33"/>
    </row>
    <row r="219" spans="1:61" s="28" customFormat="1" ht="14.5" customHeight="1" x14ac:dyDescent="0.35">
      <c r="A219" s="9" t="s">
        <v>14</v>
      </c>
      <c r="B219" s="9">
        <v>2</v>
      </c>
      <c r="C219" s="9" t="s">
        <v>25</v>
      </c>
      <c r="D219" s="9">
        <v>79</v>
      </c>
      <c r="E219" s="12" t="s">
        <v>561</v>
      </c>
      <c r="F219" s="29" t="s">
        <v>562</v>
      </c>
      <c r="G219" s="13" t="s">
        <v>563</v>
      </c>
      <c r="H219" s="13" t="s">
        <v>838</v>
      </c>
      <c r="I219" s="15">
        <v>45292</v>
      </c>
      <c r="J219" s="15">
        <v>47119</v>
      </c>
      <c r="K219" s="14">
        <v>368187</v>
      </c>
      <c r="L219" s="10">
        <v>294549.59999999998</v>
      </c>
      <c r="M219" s="11">
        <v>0.79999999999999993</v>
      </c>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c r="AX219" s="33"/>
      <c r="AY219" s="33"/>
      <c r="AZ219" s="33"/>
      <c r="BA219" s="33"/>
      <c r="BB219" s="33"/>
      <c r="BC219" s="33"/>
      <c r="BD219" s="33"/>
      <c r="BE219" s="33"/>
      <c r="BF219" s="33"/>
      <c r="BG219" s="33"/>
      <c r="BH219" s="33"/>
      <c r="BI219" s="33"/>
    </row>
    <row r="220" spans="1:61" s="28" customFormat="1" ht="14.5" customHeight="1" x14ac:dyDescent="0.35">
      <c r="A220" s="9" t="s">
        <v>14</v>
      </c>
      <c r="B220" s="9">
        <v>2</v>
      </c>
      <c r="C220" s="9" t="s">
        <v>25</v>
      </c>
      <c r="D220" s="9">
        <v>79</v>
      </c>
      <c r="E220" s="12" t="s">
        <v>469</v>
      </c>
      <c r="F220" s="29" t="s">
        <v>470</v>
      </c>
      <c r="G220" s="13" t="s">
        <v>471</v>
      </c>
      <c r="H220" s="13" t="s">
        <v>839</v>
      </c>
      <c r="I220" s="15">
        <v>45201</v>
      </c>
      <c r="J220" s="15">
        <v>46479</v>
      </c>
      <c r="K220" s="14">
        <v>291669.52</v>
      </c>
      <c r="L220" s="10">
        <v>233335.62</v>
      </c>
      <c r="M220" s="11">
        <v>0.8</v>
      </c>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3"/>
      <c r="AT220" s="33"/>
      <c r="AU220" s="33"/>
      <c r="AV220" s="33"/>
      <c r="AW220" s="33"/>
      <c r="AX220" s="33"/>
      <c r="AY220" s="33"/>
      <c r="AZ220" s="33"/>
      <c r="BA220" s="33"/>
      <c r="BB220" s="33"/>
      <c r="BC220" s="33"/>
      <c r="BD220" s="33"/>
      <c r="BE220" s="33"/>
      <c r="BF220" s="33"/>
      <c r="BG220" s="33"/>
      <c r="BH220" s="33"/>
      <c r="BI220" s="33"/>
    </row>
    <row r="221" spans="1:61" s="28" customFormat="1" ht="14.5" customHeight="1" x14ac:dyDescent="0.35">
      <c r="A221" s="9" t="s">
        <v>14</v>
      </c>
      <c r="B221" s="9">
        <v>2</v>
      </c>
      <c r="C221" s="9" t="s">
        <v>25</v>
      </c>
      <c r="D221" s="9">
        <v>79</v>
      </c>
      <c r="E221" s="12" t="s">
        <v>457</v>
      </c>
      <c r="F221" s="29" t="s">
        <v>458</v>
      </c>
      <c r="G221" s="13" t="s">
        <v>459</v>
      </c>
      <c r="H221" s="13" t="s">
        <v>834</v>
      </c>
      <c r="I221" s="15">
        <v>45170</v>
      </c>
      <c r="J221" s="15">
        <v>46752</v>
      </c>
      <c r="K221" s="14">
        <v>521947.2</v>
      </c>
      <c r="L221" s="10">
        <v>417557.76000000001</v>
      </c>
      <c r="M221" s="11">
        <v>0.8</v>
      </c>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c r="AS221" s="33"/>
      <c r="AT221" s="33"/>
      <c r="AU221" s="33"/>
      <c r="AV221" s="33"/>
      <c r="AW221" s="33"/>
      <c r="AX221" s="33"/>
      <c r="AY221" s="33"/>
      <c r="AZ221" s="33"/>
      <c r="BA221" s="33"/>
      <c r="BB221" s="33"/>
      <c r="BC221" s="33"/>
      <c r="BD221" s="33"/>
      <c r="BE221" s="33"/>
      <c r="BF221" s="33"/>
      <c r="BG221" s="33"/>
      <c r="BH221" s="33"/>
      <c r="BI221" s="33"/>
    </row>
    <row r="222" spans="1:61" s="28" customFormat="1" ht="14.5" customHeight="1" x14ac:dyDescent="0.35">
      <c r="A222" s="9" t="s">
        <v>14</v>
      </c>
      <c r="B222" s="9">
        <v>2</v>
      </c>
      <c r="C222" s="9" t="s">
        <v>25</v>
      </c>
      <c r="D222" s="9">
        <v>79</v>
      </c>
      <c r="E222" s="12" t="s">
        <v>448</v>
      </c>
      <c r="F222" s="29" t="s">
        <v>449</v>
      </c>
      <c r="G222" s="13" t="s">
        <v>450</v>
      </c>
      <c r="H222" s="13" t="s">
        <v>840</v>
      </c>
      <c r="I222" s="15">
        <v>44927</v>
      </c>
      <c r="J222" s="15">
        <v>45473</v>
      </c>
      <c r="K222" s="14">
        <v>425744.48</v>
      </c>
      <c r="L222" s="10">
        <v>94696.44</v>
      </c>
      <c r="M222" s="11">
        <v>0.22242552622173753</v>
      </c>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c r="AS222" s="33"/>
      <c r="AT222" s="33"/>
      <c r="AU222" s="33"/>
      <c r="AV222" s="33"/>
      <c r="AW222" s="33"/>
      <c r="AX222" s="33"/>
      <c r="AY222" s="33"/>
      <c r="AZ222" s="33"/>
      <c r="BA222" s="33"/>
      <c r="BB222" s="33"/>
      <c r="BC222" s="33"/>
      <c r="BD222" s="33"/>
      <c r="BE222" s="33"/>
      <c r="BF222" s="33"/>
      <c r="BG222" s="33"/>
      <c r="BH222" s="33"/>
      <c r="BI222" s="33"/>
    </row>
    <row r="223" spans="1:61" s="28" customFormat="1" ht="14.5" customHeight="1" x14ac:dyDescent="0.35">
      <c r="A223" s="9" t="s">
        <v>14</v>
      </c>
      <c r="B223" s="9">
        <v>2</v>
      </c>
      <c r="C223" s="9" t="s">
        <v>25</v>
      </c>
      <c r="D223" s="9">
        <v>79</v>
      </c>
      <c r="E223" s="12" t="s">
        <v>466</v>
      </c>
      <c r="F223" s="29" t="s">
        <v>467</v>
      </c>
      <c r="G223" s="13" t="s">
        <v>468</v>
      </c>
      <c r="H223" s="13" t="s">
        <v>781</v>
      </c>
      <c r="I223" s="15">
        <v>45170</v>
      </c>
      <c r="J223" s="15">
        <v>46022</v>
      </c>
      <c r="K223" s="14">
        <v>1021462.75</v>
      </c>
      <c r="L223" s="10">
        <v>817170.2</v>
      </c>
      <c r="M223" s="11">
        <v>0.8</v>
      </c>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c r="AS223" s="33"/>
      <c r="AT223" s="33"/>
      <c r="AU223" s="33"/>
      <c r="AV223" s="33"/>
      <c r="AW223" s="33"/>
      <c r="AX223" s="33"/>
      <c r="AY223" s="33"/>
      <c r="AZ223" s="33"/>
      <c r="BA223" s="33"/>
      <c r="BB223" s="33"/>
      <c r="BC223" s="33"/>
      <c r="BD223" s="33"/>
      <c r="BE223" s="33"/>
      <c r="BF223" s="33"/>
      <c r="BG223" s="33"/>
      <c r="BH223" s="33"/>
      <c r="BI223" s="33"/>
    </row>
    <row r="224" spans="1:61" s="28" customFormat="1" ht="14.5" customHeight="1" x14ac:dyDescent="0.35">
      <c r="A224" s="9" t="s">
        <v>14</v>
      </c>
      <c r="B224" s="9">
        <v>2</v>
      </c>
      <c r="C224" s="9" t="s">
        <v>25</v>
      </c>
      <c r="D224" s="9">
        <v>79</v>
      </c>
      <c r="E224" s="12" t="s">
        <v>316</v>
      </c>
      <c r="F224" s="29" t="s">
        <v>317</v>
      </c>
      <c r="G224" s="13" t="s">
        <v>318</v>
      </c>
      <c r="H224" s="13" t="s">
        <v>835</v>
      </c>
      <c r="I224" s="15">
        <v>44562</v>
      </c>
      <c r="J224" s="15">
        <v>45291</v>
      </c>
      <c r="K224" s="14">
        <v>89108.44</v>
      </c>
      <c r="L224" s="10">
        <v>71286.75</v>
      </c>
      <c r="M224" s="11">
        <v>0.8</v>
      </c>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c r="AV224" s="33"/>
      <c r="AW224" s="33"/>
      <c r="AX224" s="33"/>
      <c r="AY224" s="33"/>
      <c r="AZ224" s="33"/>
      <c r="BA224" s="33"/>
      <c r="BB224" s="33"/>
      <c r="BC224" s="33"/>
      <c r="BD224" s="33"/>
      <c r="BE224" s="33"/>
      <c r="BF224" s="33"/>
      <c r="BG224" s="33"/>
      <c r="BH224" s="33"/>
      <c r="BI224" s="33"/>
    </row>
    <row r="225" spans="1:61" s="28" customFormat="1" ht="14.5" customHeight="1" x14ac:dyDescent="0.35">
      <c r="A225" s="9" t="s">
        <v>14</v>
      </c>
      <c r="B225" s="9">
        <v>2</v>
      </c>
      <c r="C225" s="9" t="s">
        <v>25</v>
      </c>
      <c r="D225" s="9">
        <v>79</v>
      </c>
      <c r="E225" s="12" t="s">
        <v>319</v>
      </c>
      <c r="F225" s="29" t="s">
        <v>317</v>
      </c>
      <c r="G225" s="13" t="s">
        <v>320</v>
      </c>
      <c r="H225" s="13" t="s">
        <v>835</v>
      </c>
      <c r="I225" s="15">
        <v>44562</v>
      </c>
      <c r="J225" s="15">
        <v>45291</v>
      </c>
      <c r="K225" s="14">
        <v>72991.42</v>
      </c>
      <c r="L225" s="10">
        <v>58393.14</v>
      </c>
      <c r="M225" s="11">
        <v>0.8</v>
      </c>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U225" s="33"/>
      <c r="AV225" s="33"/>
      <c r="AW225" s="33"/>
      <c r="AX225" s="33"/>
      <c r="AY225" s="33"/>
      <c r="AZ225" s="33"/>
      <c r="BA225" s="33"/>
      <c r="BB225" s="33"/>
      <c r="BC225" s="33"/>
      <c r="BD225" s="33"/>
      <c r="BE225" s="33"/>
      <c r="BF225" s="33"/>
      <c r="BG225" s="33"/>
      <c r="BH225" s="33"/>
      <c r="BI225" s="33"/>
    </row>
    <row r="226" spans="1:61" s="28" customFormat="1" ht="14.5" customHeight="1" x14ac:dyDescent="0.35">
      <c r="A226" s="9" t="s">
        <v>14</v>
      </c>
      <c r="B226" s="9">
        <v>2</v>
      </c>
      <c r="C226" s="9" t="s">
        <v>25</v>
      </c>
      <c r="D226" s="9">
        <v>78</v>
      </c>
      <c r="E226" s="12" t="s">
        <v>389</v>
      </c>
      <c r="F226" s="29" t="s">
        <v>390</v>
      </c>
      <c r="G226" s="13" t="s">
        <v>391</v>
      </c>
      <c r="H226" s="13" t="s">
        <v>870</v>
      </c>
      <c r="I226" s="15">
        <v>45292</v>
      </c>
      <c r="J226" s="15">
        <v>46387</v>
      </c>
      <c r="K226" s="14">
        <v>104279.03999999999</v>
      </c>
      <c r="L226" s="10">
        <v>83423.232000000004</v>
      </c>
      <c r="M226" s="11">
        <v>0.8</v>
      </c>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U226" s="33"/>
      <c r="AV226" s="33"/>
      <c r="AW226" s="33"/>
      <c r="AX226" s="33"/>
      <c r="AY226" s="33"/>
      <c r="AZ226" s="33"/>
      <c r="BA226" s="33"/>
      <c r="BB226" s="33"/>
      <c r="BC226" s="33"/>
      <c r="BD226" s="33"/>
      <c r="BE226" s="33"/>
      <c r="BF226" s="33"/>
      <c r="BG226" s="33"/>
      <c r="BH226" s="33"/>
      <c r="BI226" s="33"/>
    </row>
    <row r="227" spans="1:61" s="28" customFormat="1" ht="14.5" customHeight="1" x14ac:dyDescent="0.35">
      <c r="A227" s="9" t="s">
        <v>14</v>
      </c>
      <c r="B227" s="9">
        <v>2</v>
      </c>
      <c r="C227" s="9" t="s">
        <v>25</v>
      </c>
      <c r="D227" s="9">
        <v>78</v>
      </c>
      <c r="E227" s="12" t="s">
        <v>392</v>
      </c>
      <c r="F227" s="29" t="s">
        <v>393</v>
      </c>
      <c r="G227" s="13" t="s">
        <v>394</v>
      </c>
      <c r="H227" s="13" t="s">
        <v>832</v>
      </c>
      <c r="I227" s="15">
        <v>45292</v>
      </c>
      <c r="J227" s="15">
        <v>47118</v>
      </c>
      <c r="K227" s="14">
        <v>187622.39999999999</v>
      </c>
      <c r="L227" s="10">
        <v>150097.92000000001</v>
      </c>
      <c r="M227" s="11">
        <v>0.8</v>
      </c>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c r="AX227" s="33"/>
      <c r="AY227" s="33"/>
      <c r="AZ227" s="33"/>
      <c r="BA227" s="33"/>
      <c r="BB227" s="33"/>
      <c r="BC227" s="33"/>
      <c r="BD227" s="33"/>
      <c r="BE227" s="33"/>
      <c r="BF227" s="33"/>
      <c r="BG227" s="33"/>
      <c r="BH227" s="33"/>
      <c r="BI227" s="33"/>
    </row>
    <row r="228" spans="1:61" s="28" customFormat="1" ht="14.5" customHeight="1" x14ac:dyDescent="0.35">
      <c r="A228" s="9" t="s">
        <v>14</v>
      </c>
      <c r="B228" s="9">
        <v>2</v>
      </c>
      <c r="C228" s="9" t="s">
        <v>25</v>
      </c>
      <c r="D228" s="9">
        <v>78</v>
      </c>
      <c r="E228" s="12" t="s">
        <v>395</v>
      </c>
      <c r="F228" s="29" t="s">
        <v>396</v>
      </c>
      <c r="G228" s="13" t="s">
        <v>397</v>
      </c>
      <c r="H228" s="13" t="s">
        <v>846</v>
      </c>
      <c r="I228" s="15">
        <v>45170</v>
      </c>
      <c r="J228" s="15">
        <v>47118</v>
      </c>
      <c r="K228" s="14">
        <v>59713.34</v>
      </c>
      <c r="L228" s="10">
        <v>47770.671999999999</v>
      </c>
      <c r="M228" s="11">
        <v>0.8</v>
      </c>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U228" s="33"/>
      <c r="AV228" s="33"/>
      <c r="AW228" s="33"/>
      <c r="AX228" s="33"/>
      <c r="AY228" s="33"/>
      <c r="AZ228" s="33"/>
      <c r="BA228" s="33"/>
      <c r="BB228" s="33"/>
      <c r="BC228" s="33"/>
      <c r="BD228" s="33"/>
      <c r="BE228" s="33"/>
      <c r="BF228" s="33"/>
      <c r="BG228" s="33"/>
      <c r="BH228" s="33"/>
      <c r="BI228" s="33"/>
    </row>
    <row r="229" spans="1:61" s="28" customFormat="1" ht="14.5" customHeight="1" x14ac:dyDescent="0.35">
      <c r="A229" s="9" t="s">
        <v>14</v>
      </c>
      <c r="B229" s="9">
        <v>2</v>
      </c>
      <c r="C229" s="9" t="s">
        <v>25</v>
      </c>
      <c r="D229" s="9">
        <v>78</v>
      </c>
      <c r="E229" s="12" t="s">
        <v>398</v>
      </c>
      <c r="F229" s="29" t="s">
        <v>165</v>
      </c>
      <c r="G229" s="13" t="s">
        <v>399</v>
      </c>
      <c r="H229" s="13" t="s">
        <v>845</v>
      </c>
      <c r="I229" s="15">
        <v>45108</v>
      </c>
      <c r="J229" s="15">
        <v>46752</v>
      </c>
      <c r="K229" s="14">
        <v>54588.06</v>
      </c>
      <c r="L229" s="10">
        <v>43670.45</v>
      </c>
      <c r="M229" s="11">
        <v>0.80000003663804864</v>
      </c>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c r="AS229" s="33"/>
      <c r="AT229" s="33"/>
      <c r="AU229" s="33"/>
      <c r="AV229" s="33"/>
      <c r="AW229" s="33"/>
      <c r="AX229" s="33"/>
      <c r="AY229" s="33"/>
      <c r="AZ229" s="33"/>
      <c r="BA229" s="33"/>
      <c r="BB229" s="33"/>
      <c r="BC229" s="33"/>
      <c r="BD229" s="33"/>
      <c r="BE229" s="33"/>
      <c r="BF229" s="33"/>
      <c r="BG229" s="33"/>
      <c r="BH229" s="33"/>
      <c r="BI229" s="33"/>
    </row>
    <row r="230" spans="1:61" s="28" customFormat="1" ht="14.5" customHeight="1" x14ac:dyDescent="0.35">
      <c r="A230" s="9" t="s">
        <v>14</v>
      </c>
      <c r="B230" s="9">
        <v>2</v>
      </c>
      <c r="C230" s="9" t="s">
        <v>25</v>
      </c>
      <c r="D230" s="9">
        <v>78</v>
      </c>
      <c r="E230" s="12" t="s">
        <v>400</v>
      </c>
      <c r="F230" s="29" t="s">
        <v>165</v>
      </c>
      <c r="G230" s="13" t="s">
        <v>401</v>
      </c>
      <c r="H230" s="13" t="s">
        <v>842</v>
      </c>
      <c r="I230" s="15">
        <v>45170</v>
      </c>
      <c r="J230" s="15">
        <v>46752</v>
      </c>
      <c r="K230" s="14">
        <v>119071.38</v>
      </c>
      <c r="L230" s="10">
        <v>95257.104000000007</v>
      </c>
      <c r="M230" s="11">
        <v>0.8</v>
      </c>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c r="AX230" s="33"/>
      <c r="AY230" s="33"/>
      <c r="AZ230" s="33"/>
      <c r="BA230" s="33"/>
      <c r="BB230" s="33"/>
      <c r="BC230" s="33"/>
      <c r="BD230" s="33"/>
      <c r="BE230" s="33"/>
      <c r="BF230" s="33"/>
      <c r="BG230" s="33"/>
      <c r="BH230" s="33"/>
      <c r="BI230" s="33"/>
    </row>
    <row r="231" spans="1:61" s="28" customFormat="1" ht="14.5" customHeight="1" x14ac:dyDescent="0.35">
      <c r="A231" s="9" t="s">
        <v>14</v>
      </c>
      <c r="B231" s="9">
        <v>2</v>
      </c>
      <c r="C231" s="9" t="s">
        <v>25</v>
      </c>
      <c r="D231" s="9">
        <v>78</v>
      </c>
      <c r="E231" s="12" t="s">
        <v>402</v>
      </c>
      <c r="F231" s="29" t="s">
        <v>165</v>
      </c>
      <c r="G231" s="13" t="s">
        <v>403</v>
      </c>
      <c r="H231" s="13" t="s">
        <v>843</v>
      </c>
      <c r="I231" s="15">
        <v>45108</v>
      </c>
      <c r="J231" s="15">
        <v>46752</v>
      </c>
      <c r="K231" s="14">
        <v>260641.23</v>
      </c>
      <c r="L231" s="10">
        <v>208512.98</v>
      </c>
      <c r="M231" s="11">
        <v>0.79999998465323385</v>
      </c>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c r="AX231" s="33"/>
      <c r="AY231" s="33"/>
      <c r="AZ231" s="33"/>
      <c r="BA231" s="33"/>
      <c r="BB231" s="33"/>
      <c r="BC231" s="33"/>
      <c r="BD231" s="33"/>
      <c r="BE231" s="33"/>
      <c r="BF231" s="33"/>
      <c r="BG231" s="33"/>
      <c r="BH231" s="33"/>
      <c r="BI231" s="33"/>
    </row>
    <row r="232" spans="1:61" s="28" customFormat="1" ht="14.5" customHeight="1" x14ac:dyDescent="0.35">
      <c r="A232" s="9" t="s">
        <v>14</v>
      </c>
      <c r="B232" s="9">
        <v>2</v>
      </c>
      <c r="C232" s="9" t="s">
        <v>25</v>
      </c>
      <c r="D232" s="9">
        <v>78</v>
      </c>
      <c r="E232" s="12" t="s">
        <v>404</v>
      </c>
      <c r="F232" s="29" t="s">
        <v>165</v>
      </c>
      <c r="G232" s="13" t="s">
        <v>405</v>
      </c>
      <c r="H232" s="13" t="s">
        <v>847</v>
      </c>
      <c r="I232" s="15">
        <v>44927</v>
      </c>
      <c r="J232" s="15">
        <v>45657</v>
      </c>
      <c r="K232" s="14">
        <v>42075.94</v>
      </c>
      <c r="L232" s="10">
        <v>33660.75</v>
      </c>
      <c r="M232" s="11">
        <v>0.7999999524668967</v>
      </c>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c r="AX232" s="33"/>
      <c r="AY232" s="33"/>
      <c r="AZ232" s="33"/>
      <c r="BA232" s="33"/>
      <c r="BB232" s="33"/>
      <c r="BC232" s="33"/>
      <c r="BD232" s="33"/>
      <c r="BE232" s="33"/>
      <c r="BF232" s="33"/>
      <c r="BG232" s="33"/>
      <c r="BH232" s="33"/>
      <c r="BI232" s="33"/>
    </row>
    <row r="233" spans="1:61" s="28" customFormat="1" ht="14.5" customHeight="1" x14ac:dyDescent="0.35">
      <c r="A233" s="9" t="s">
        <v>14</v>
      </c>
      <c r="B233" s="9">
        <v>2</v>
      </c>
      <c r="C233" s="9" t="s">
        <v>25</v>
      </c>
      <c r="D233" s="9">
        <v>78</v>
      </c>
      <c r="E233" s="12" t="s">
        <v>406</v>
      </c>
      <c r="F233" s="29" t="s">
        <v>407</v>
      </c>
      <c r="G233" s="13" t="s">
        <v>408</v>
      </c>
      <c r="H233" s="13" t="s">
        <v>848</v>
      </c>
      <c r="I233" s="15">
        <v>45536</v>
      </c>
      <c r="J233" s="15">
        <v>47118</v>
      </c>
      <c r="K233" s="14">
        <v>80537.19</v>
      </c>
      <c r="L233" s="10">
        <v>64429.75</v>
      </c>
      <c r="M233" s="11">
        <v>0.79999997516675214</v>
      </c>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c r="AX233" s="33"/>
      <c r="AY233" s="33"/>
      <c r="AZ233" s="33"/>
      <c r="BA233" s="33"/>
      <c r="BB233" s="33"/>
      <c r="BC233" s="33"/>
      <c r="BD233" s="33"/>
      <c r="BE233" s="33"/>
      <c r="BF233" s="33"/>
      <c r="BG233" s="33"/>
      <c r="BH233" s="33"/>
      <c r="BI233" s="33"/>
    </row>
    <row r="234" spans="1:61" s="28" customFormat="1" ht="14.5" customHeight="1" x14ac:dyDescent="0.35">
      <c r="A234" s="9" t="s">
        <v>14</v>
      </c>
      <c r="B234" s="9">
        <v>2</v>
      </c>
      <c r="C234" s="9" t="s">
        <v>25</v>
      </c>
      <c r="D234" s="9">
        <v>78</v>
      </c>
      <c r="E234" s="12" t="s">
        <v>409</v>
      </c>
      <c r="F234" s="29" t="s">
        <v>165</v>
      </c>
      <c r="G234" s="13" t="s">
        <v>410</v>
      </c>
      <c r="H234" s="13" t="s">
        <v>844</v>
      </c>
      <c r="I234" s="15">
        <v>45292</v>
      </c>
      <c r="J234" s="15">
        <v>46752</v>
      </c>
      <c r="K234" s="14">
        <v>165525.82</v>
      </c>
      <c r="L234" s="10">
        <v>132420.65600000002</v>
      </c>
      <c r="M234" s="11">
        <v>0.8</v>
      </c>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c r="AS234" s="33"/>
      <c r="AT234" s="33"/>
      <c r="AU234" s="33"/>
      <c r="AV234" s="33"/>
      <c r="AW234" s="33"/>
      <c r="AX234" s="33"/>
      <c r="AY234" s="33"/>
      <c r="AZ234" s="33"/>
      <c r="BA234" s="33"/>
      <c r="BB234" s="33"/>
      <c r="BC234" s="33"/>
      <c r="BD234" s="33"/>
      <c r="BE234" s="33"/>
      <c r="BF234" s="33"/>
      <c r="BG234" s="33"/>
      <c r="BH234" s="33"/>
      <c r="BI234" s="33"/>
    </row>
    <row r="235" spans="1:61" s="28" customFormat="1" ht="14.5" customHeight="1" x14ac:dyDescent="0.35">
      <c r="A235" s="9" t="s">
        <v>14</v>
      </c>
      <c r="B235" s="9">
        <v>2</v>
      </c>
      <c r="C235" s="9" t="s">
        <v>25</v>
      </c>
      <c r="D235" s="9">
        <v>79</v>
      </c>
      <c r="E235" s="12" t="s">
        <v>325</v>
      </c>
      <c r="F235" s="29" t="s">
        <v>231</v>
      </c>
      <c r="G235" s="13" t="s">
        <v>326</v>
      </c>
      <c r="H235" s="13" t="s">
        <v>781</v>
      </c>
      <c r="I235" s="15">
        <v>44562</v>
      </c>
      <c r="J235" s="15">
        <v>45291</v>
      </c>
      <c r="K235" s="14">
        <v>212975.49</v>
      </c>
      <c r="L235" s="10">
        <v>100000</v>
      </c>
      <c r="M235" s="11">
        <v>0.4695375979649114</v>
      </c>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c r="AS235" s="33"/>
      <c r="AT235" s="33"/>
      <c r="AU235" s="33"/>
      <c r="AV235" s="33"/>
      <c r="AW235" s="33"/>
      <c r="AX235" s="33"/>
      <c r="AY235" s="33"/>
      <c r="AZ235" s="33"/>
      <c r="BA235" s="33"/>
      <c r="BB235" s="33"/>
      <c r="BC235" s="33"/>
      <c r="BD235" s="33"/>
      <c r="BE235" s="33"/>
      <c r="BF235" s="33"/>
      <c r="BG235" s="33"/>
      <c r="BH235" s="33"/>
      <c r="BI235" s="33"/>
    </row>
    <row r="236" spans="1:61" s="28" customFormat="1" ht="14.5" customHeight="1" x14ac:dyDescent="0.35">
      <c r="A236" s="9" t="s">
        <v>14</v>
      </c>
      <c r="B236" s="9">
        <v>2</v>
      </c>
      <c r="C236" s="9" t="s">
        <v>25</v>
      </c>
      <c r="D236" s="9">
        <v>79</v>
      </c>
      <c r="E236" s="12" t="s">
        <v>554</v>
      </c>
      <c r="F236" s="29" t="s">
        <v>165</v>
      </c>
      <c r="G236" s="13" t="s">
        <v>555</v>
      </c>
      <c r="H236" s="13" t="s">
        <v>794</v>
      </c>
      <c r="I236" s="15">
        <v>44562</v>
      </c>
      <c r="J236" s="15">
        <v>45657</v>
      </c>
      <c r="K236" s="14">
        <v>815430.12</v>
      </c>
      <c r="L236" s="10">
        <v>489258.07</v>
      </c>
      <c r="M236" s="11">
        <v>0.59999999754730671</v>
      </c>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c r="AS236" s="33"/>
      <c r="AT236" s="33"/>
      <c r="AU236" s="33"/>
      <c r="AV236" s="33"/>
      <c r="AW236" s="33"/>
      <c r="AX236" s="33"/>
      <c r="AY236" s="33"/>
      <c r="AZ236" s="33"/>
      <c r="BA236" s="33"/>
      <c r="BB236" s="33"/>
      <c r="BC236" s="33"/>
      <c r="BD236" s="33"/>
      <c r="BE236" s="33"/>
      <c r="BF236" s="33"/>
      <c r="BG236" s="33"/>
      <c r="BH236" s="33"/>
      <c r="BI236" s="33"/>
    </row>
    <row r="237" spans="1:61" s="28" customFormat="1" ht="14.5" customHeight="1" x14ac:dyDescent="0.35">
      <c r="A237" s="9" t="s">
        <v>14</v>
      </c>
      <c r="B237" s="9">
        <v>2</v>
      </c>
      <c r="C237" s="9" t="s">
        <v>25</v>
      </c>
      <c r="D237" s="9" t="s">
        <v>746</v>
      </c>
      <c r="E237" s="12" t="s">
        <v>734</v>
      </c>
      <c r="F237" s="29" t="s">
        <v>735</v>
      </c>
      <c r="G237" s="13" t="s">
        <v>736</v>
      </c>
      <c r="H237" s="13" t="s">
        <v>792</v>
      </c>
      <c r="I237" s="15">
        <v>45352</v>
      </c>
      <c r="J237" s="15">
        <v>47118</v>
      </c>
      <c r="K237" s="14">
        <v>218859.97</v>
      </c>
      <c r="L237" s="10">
        <v>175087.98</v>
      </c>
      <c r="M237" s="11">
        <v>0.8</v>
      </c>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c r="AS237" s="33"/>
      <c r="AT237" s="33"/>
      <c r="AU237" s="33"/>
      <c r="AV237" s="33"/>
      <c r="AW237" s="33"/>
      <c r="AX237" s="33"/>
      <c r="AY237" s="33"/>
      <c r="AZ237" s="33"/>
      <c r="BA237" s="33"/>
      <c r="BB237" s="33"/>
      <c r="BC237" s="33"/>
      <c r="BD237" s="33"/>
      <c r="BE237" s="33"/>
      <c r="BF237" s="33"/>
      <c r="BG237" s="33"/>
      <c r="BH237" s="33"/>
      <c r="BI237" s="33"/>
    </row>
    <row r="238" spans="1:61" s="28" customFormat="1" ht="14.5" customHeight="1" x14ac:dyDescent="0.35">
      <c r="A238" s="9" t="s">
        <v>14</v>
      </c>
      <c r="B238" s="9">
        <v>2</v>
      </c>
      <c r="C238" s="9" t="s">
        <v>25</v>
      </c>
      <c r="D238" s="9">
        <v>79</v>
      </c>
      <c r="E238" s="12" t="s">
        <v>556</v>
      </c>
      <c r="F238" s="29" t="s">
        <v>165</v>
      </c>
      <c r="G238" s="13" t="s">
        <v>557</v>
      </c>
      <c r="H238" s="13" t="s">
        <v>781</v>
      </c>
      <c r="I238" s="15">
        <v>44562</v>
      </c>
      <c r="J238" s="15">
        <v>45657</v>
      </c>
      <c r="K238" s="14">
        <v>191978.46</v>
      </c>
      <c r="L238" s="10">
        <v>81781.75</v>
      </c>
      <c r="M238" s="11">
        <v>0.4259944058307375</v>
      </c>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c r="AS238" s="33"/>
      <c r="AT238" s="33"/>
      <c r="AU238" s="33"/>
      <c r="AV238" s="33"/>
      <c r="AW238" s="33"/>
      <c r="AX238" s="33"/>
      <c r="AY238" s="33"/>
      <c r="AZ238" s="33"/>
      <c r="BA238" s="33"/>
      <c r="BB238" s="33"/>
      <c r="BC238" s="33"/>
      <c r="BD238" s="33"/>
      <c r="BE238" s="33"/>
      <c r="BF238" s="33"/>
      <c r="BG238" s="33"/>
      <c r="BH238" s="33"/>
      <c r="BI238" s="33"/>
    </row>
    <row r="239" spans="1:61" s="28" customFormat="1" ht="14.5" customHeight="1" x14ac:dyDescent="0.35">
      <c r="A239" s="9" t="s">
        <v>14</v>
      </c>
      <c r="B239" s="9">
        <v>2</v>
      </c>
      <c r="C239" s="9" t="s">
        <v>25</v>
      </c>
      <c r="D239" s="9" t="s">
        <v>746</v>
      </c>
      <c r="E239" s="12" t="s">
        <v>740</v>
      </c>
      <c r="F239" s="29" t="s">
        <v>741</v>
      </c>
      <c r="G239" s="13" t="s">
        <v>742</v>
      </c>
      <c r="H239" s="13" t="s">
        <v>778</v>
      </c>
      <c r="I239" s="15">
        <v>44927</v>
      </c>
      <c r="J239" s="15">
        <v>46022</v>
      </c>
      <c r="K239" s="14">
        <v>396577.83</v>
      </c>
      <c r="L239" s="10">
        <v>317262.26</v>
      </c>
      <c r="M239" s="11">
        <v>0.8</v>
      </c>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c r="AS239" s="33"/>
      <c r="AT239" s="33"/>
      <c r="AU239" s="33"/>
      <c r="AV239" s="33"/>
      <c r="AW239" s="33"/>
      <c r="AX239" s="33"/>
      <c r="AY239" s="33"/>
      <c r="AZ239" s="33"/>
      <c r="BA239" s="33"/>
      <c r="BB239" s="33"/>
      <c r="BC239" s="33"/>
      <c r="BD239" s="33"/>
      <c r="BE239" s="33"/>
      <c r="BF239" s="33"/>
      <c r="BG239" s="33"/>
      <c r="BH239" s="33"/>
      <c r="BI239" s="33"/>
    </row>
    <row r="240" spans="1:61" s="28" customFormat="1" ht="14.5" customHeight="1" x14ac:dyDescent="0.35">
      <c r="A240" s="9" t="s">
        <v>14</v>
      </c>
      <c r="B240" s="9">
        <v>2</v>
      </c>
      <c r="C240" s="9" t="s">
        <v>25</v>
      </c>
      <c r="D240" s="9" t="s">
        <v>746</v>
      </c>
      <c r="E240" s="12" t="s">
        <v>737</v>
      </c>
      <c r="F240" s="29" t="s">
        <v>738</v>
      </c>
      <c r="G240" s="13" t="s">
        <v>739</v>
      </c>
      <c r="H240" s="13" t="s">
        <v>781</v>
      </c>
      <c r="I240" s="15">
        <v>44927</v>
      </c>
      <c r="J240" s="15">
        <v>46387</v>
      </c>
      <c r="K240" s="14">
        <v>819000</v>
      </c>
      <c r="L240" s="10">
        <v>97528</v>
      </c>
      <c r="M240" s="11">
        <v>0.1191</v>
      </c>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c r="AS240" s="33"/>
      <c r="AT240" s="33"/>
      <c r="AU240" s="33"/>
      <c r="AV240" s="33"/>
      <c r="AW240" s="33"/>
      <c r="AX240" s="33"/>
      <c r="AY240" s="33"/>
      <c r="AZ240" s="33"/>
      <c r="BA240" s="33"/>
      <c r="BB240" s="33"/>
      <c r="BC240" s="33"/>
      <c r="BD240" s="33"/>
      <c r="BE240" s="33"/>
      <c r="BF240" s="33"/>
      <c r="BG240" s="33"/>
      <c r="BH240" s="33"/>
      <c r="BI240" s="33"/>
    </row>
    <row r="241" spans="1:61" s="28" customFormat="1" ht="14.5" customHeight="1" x14ac:dyDescent="0.35">
      <c r="A241" s="9" t="s">
        <v>14</v>
      </c>
      <c r="B241" s="9">
        <v>2</v>
      </c>
      <c r="C241" s="9" t="s">
        <v>25</v>
      </c>
      <c r="D241" s="9" t="s">
        <v>745</v>
      </c>
      <c r="E241" s="12" t="s">
        <v>691</v>
      </c>
      <c r="F241" s="29" t="s">
        <v>692</v>
      </c>
      <c r="G241" s="13" t="s">
        <v>693</v>
      </c>
      <c r="H241" s="13" t="s">
        <v>846</v>
      </c>
      <c r="I241" s="15">
        <v>45292</v>
      </c>
      <c r="J241" s="15">
        <v>47118</v>
      </c>
      <c r="K241" s="14">
        <v>35951.11</v>
      </c>
      <c r="L241" s="10">
        <v>28760.888000000003</v>
      </c>
      <c r="M241" s="11">
        <v>0.8</v>
      </c>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c r="AS241" s="33"/>
      <c r="AT241" s="33"/>
      <c r="AU241" s="33"/>
      <c r="AV241" s="33"/>
      <c r="AW241" s="33"/>
      <c r="AX241" s="33"/>
      <c r="AY241" s="33"/>
      <c r="AZ241" s="33"/>
      <c r="BA241" s="33"/>
      <c r="BB241" s="33"/>
      <c r="BC241" s="33"/>
      <c r="BD241" s="33"/>
      <c r="BE241" s="33"/>
      <c r="BF241" s="33"/>
      <c r="BG241" s="33"/>
      <c r="BH241" s="33"/>
      <c r="BI241" s="33"/>
    </row>
    <row r="242" spans="1:61" s="28" customFormat="1" ht="14.5" customHeight="1" x14ac:dyDescent="0.35">
      <c r="A242" s="9" t="s">
        <v>14</v>
      </c>
      <c r="B242" s="9">
        <v>2</v>
      </c>
      <c r="C242" s="9" t="s">
        <v>25</v>
      </c>
      <c r="D242" s="9" t="s">
        <v>745</v>
      </c>
      <c r="E242" s="12" t="s">
        <v>694</v>
      </c>
      <c r="F242" s="29" t="s">
        <v>416</v>
      </c>
      <c r="G242" s="13" t="s">
        <v>695</v>
      </c>
      <c r="H242" s="13" t="s">
        <v>854</v>
      </c>
      <c r="I242" s="15">
        <v>45323</v>
      </c>
      <c r="J242" s="15">
        <v>46387</v>
      </c>
      <c r="K242" s="14">
        <v>31683.98</v>
      </c>
      <c r="L242" s="10">
        <v>25347.184000000001</v>
      </c>
      <c r="M242" s="11">
        <v>0.8</v>
      </c>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c r="AS242" s="33"/>
      <c r="AT242" s="33"/>
      <c r="AU242" s="33"/>
      <c r="AV242" s="33"/>
      <c r="AW242" s="33"/>
      <c r="AX242" s="33"/>
      <c r="AY242" s="33"/>
      <c r="AZ242" s="33"/>
      <c r="BA242" s="33"/>
      <c r="BB242" s="33"/>
      <c r="BC242" s="33"/>
      <c r="BD242" s="33"/>
      <c r="BE242" s="33"/>
      <c r="BF242" s="33"/>
      <c r="BG242" s="33"/>
      <c r="BH242" s="33"/>
      <c r="BI242" s="33"/>
    </row>
    <row r="243" spans="1:61" s="28" customFormat="1" ht="14.5" customHeight="1" x14ac:dyDescent="0.35">
      <c r="A243" s="9" t="s">
        <v>14</v>
      </c>
      <c r="B243" s="9">
        <v>2</v>
      </c>
      <c r="C243" s="9" t="s">
        <v>25</v>
      </c>
      <c r="D243" s="9" t="s">
        <v>745</v>
      </c>
      <c r="E243" s="12" t="s">
        <v>696</v>
      </c>
      <c r="F243" s="29" t="s">
        <v>697</v>
      </c>
      <c r="G243" s="13" t="s">
        <v>698</v>
      </c>
      <c r="H243" s="13" t="s">
        <v>855</v>
      </c>
      <c r="I243" s="15">
        <v>45292</v>
      </c>
      <c r="J243" s="15">
        <v>47118</v>
      </c>
      <c r="K243" s="14">
        <v>301574.36</v>
      </c>
      <c r="L243" s="10">
        <v>241259.48</v>
      </c>
      <c r="M243" s="11">
        <v>0.79999997347254592</v>
      </c>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U243" s="33"/>
      <c r="AV243" s="33"/>
      <c r="AW243" s="33"/>
      <c r="AX243" s="33"/>
      <c r="AY243" s="33"/>
      <c r="AZ243" s="33"/>
      <c r="BA243" s="33"/>
      <c r="BB243" s="33"/>
      <c r="BC243" s="33"/>
      <c r="BD243" s="33"/>
      <c r="BE243" s="33"/>
      <c r="BF243" s="33"/>
      <c r="BG243" s="33"/>
      <c r="BH243" s="33"/>
      <c r="BI243" s="33"/>
    </row>
    <row r="244" spans="1:61" s="28" customFormat="1" ht="14.5" customHeight="1" x14ac:dyDescent="0.35">
      <c r="A244" s="9" t="s">
        <v>14</v>
      </c>
      <c r="B244" s="9">
        <v>2</v>
      </c>
      <c r="C244" s="9" t="s">
        <v>25</v>
      </c>
      <c r="D244" s="9" t="s">
        <v>745</v>
      </c>
      <c r="E244" s="12" t="s">
        <v>699</v>
      </c>
      <c r="F244" s="29" t="s">
        <v>700</v>
      </c>
      <c r="G244" s="13" t="s">
        <v>701</v>
      </c>
      <c r="H244" s="13" t="s">
        <v>856</v>
      </c>
      <c r="I244" s="15">
        <v>45292</v>
      </c>
      <c r="J244" s="15">
        <v>46752</v>
      </c>
      <c r="K244" s="14">
        <v>55150.38</v>
      </c>
      <c r="L244" s="10">
        <v>44120.3</v>
      </c>
      <c r="M244" s="11">
        <v>0.79999992747103477</v>
      </c>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3"/>
      <c r="AP244" s="33"/>
      <c r="AQ244" s="33"/>
      <c r="AR244" s="33"/>
      <c r="AS244" s="33"/>
      <c r="AT244" s="33"/>
      <c r="AU244" s="33"/>
      <c r="AV244" s="33"/>
      <c r="AW244" s="33"/>
      <c r="AX244" s="33"/>
      <c r="AY244" s="33"/>
      <c r="AZ244" s="33"/>
      <c r="BA244" s="33"/>
      <c r="BB244" s="33"/>
      <c r="BC244" s="33"/>
      <c r="BD244" s="33"/>
      <c r="BE244" s="33"/>
      <c r="BF244" s="33"/>
      <c r="BG244" s="33"/>
      <c r="BH244" s="33"/>
      <c r="BI244" s="33"/>
    </row>
    <row r="245" spans="1:61" s="28" customFormat="1" ht="14.5" customHeight="1" x14ac:dyDescent="0.35">
      <c r="A245" s="9" t="s">
        <v>14</v>
      </c>
      <c r="B245" s="9">
        <v>2</v>
      </c>
      <c r="C245" s="9" t="s">
        <v>25</v>
      </c>
      <c r="D245" s="9" t="s">
        <v>745</v>
      </c>
      <c r="E245" s="12" t="s">
        <v>702</v>
      </c>
      <c r="F245" s="29" t="s">
        <v>700</v>
      </c>
      <c r="G245" s="13" t="s">
        <v>703</v>
      </c>
      <c r="H245" s="13" t="s">
        <v>857</v>
      </c>
      <c r="I245" s="15">
        <v>45292</v>
      </c>
      <c r="J245" s="15">
        <v>46752</v>
      </c>
      <c r="K245" s="14">
        <v>77803.710000000006</v>
      </c>
      <c r="L245" s="10">
        <v>62242.97</v>
      </c>
      <c r="M245" s="11">
        <v>0.80000002570571505</v>
      </c>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c r="AX245" s="33"/>
      <c r="AY245" s="33"/>
      <c r="AZ245" s="33"/>
      <c r="BA245" s="33"/>
      <c r="BB245" s="33"/>
      <c r="BC245" s="33"/>
      <c r="BD245" s="33"/>
      <c r="BE245" s="33"/>
      <c r="BF245" s="33"/>
      <c r="BG245" s="33"/>
      <c r="BH245" s="33"/>
      <c r="BI245" s="33"/>
    </row>
    <row r="246" spans="1:61" s="28" customFormat="1" ht="14.5" customHeight="1" x14ac:dyDescent="0.35">
      <c r="A246" s="9" t="s">
        <v>14</v>
      </c>
      <c r="B246" s="9">
        <v>2</v>
      </c>
      <c r="C246" s="9" t="s">
        <v>25</v>
      </c>
      <c r="D246" s="9" t="s">
        <v>745</v>
      </c>
      <c r="E246" s="12" t="s">
        <v>704</v>
      </c>
      <c r="F246" s="29" t="s">
        <v>705</v>
      </c>
      <c r="G246" s="13" t="s">
        <v>706</v>
      </c>
      <c r="H246" s="13" t="s">
        <v>858</v>
      </c>
      <c r="I246" s="15">
        <v>45352</v>
      </c>
      <c r="J246" s="15">
        <v>46752</v>
      </c>
      <c r="K246" s="14">
        <v>85606.18</v>
      </c>
      <c r="L246" s="10">
        <v>68484.95</v>
      </c>
      <c r="M246" s="11">
        <v>0.80000007008839791</v>
      </c>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c r="AV246" s="33"/>
      <c r="AW246" s="33"/>
      <c r="AX246" s="33"/>
      <c r="AY246" s="33"/>
      <c r="AZ246" s="33"/>
      <c r="BA246" s="33"/>
      <c r="BB246" s="33"/>
      <c r="BC246" s="33"/>
      <c r="BD246" s="33"/>
      <c r="BE246" s="33"/>
      <c r="BF246" s="33"/>
      <c r="BG246" s="33"/>
      <c r="BH246" s="33"/>
      <c r="BI246" s="33"/>
    </row>
    <row r="247" spans="1:61" s="28" customFormat="1" ht="14.5" customHeight="1" x14ac:dyDescent="0.35">
      <c r="A247" s="9" t="s">
        <v>14</v>
      </c>
      <c r="B247" s="9">
        <v>2</v>
      </c>
      <c r="C247" s="9" t="s">
        <v>25</v>
      </c>
      <c r="D247" s="9" t="s">
        <v>745</v>
      </c>
      <c r="E247" s="12" t="s">
        <v>707</v>
      </c>
      <c r="F247" s="29" t="s">
        <v>700</v>
      </c>
      <c r="G247" s="13" t="s">
        <v>708</v>
      </c>
      <c r="H247" s="13" t="s">
        <v>859</v>
      </c>
      <c r="I247" s="15">
        <v>45292</v>
      </c>
      <c r="J247" s="15">
        <v>46752</v>
      </c>
      <c r="K247" s="14">
        <v>140611.10999999999</v>
      </c>
      <c r="L247" s="10">
        <v>112488.89</v>
      </c>
      <c r="M247" s="11">
        <v>0.80000001422362721</v>
      </c>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c r="AX247" s="33"/>
      <c r="AY247" s="33"/>
      <c r="AZ247" s="33"/>
      <c r="BA247" s="33"/>
      <c r="BB247" s="33"/>
      <c r="BC247" s="33"/>
      <c r="BD247" s="33"/>
      <c r="BE247" s="33"/>
      <c r="BF247" s="33"/>
      <c r="BG247" s="33"/>
      <c r="BH247" s="33"/>
      <c r="BI247" s="33"/>
    </row>
    <row r="248" spans="1:61" s="28" customFormat="1" ht="14.5" customHeight="1" x14ac:dyDescent="0.35">
      <c r="A248" s="9" t="s">
        <v>14</v>
      </c>
      <c r="B248" s="9">
        <v>2</v>
      </c>
      <c r="C248" s="9" t="s">
        <v>25</v>
      </c>
      <c r="D248" s="9" t="s">
        <v>745</v>
      </c>
      <c r="E248" s="12" t="s">
        <v>709</v>
      </c>
      <c r="F248" s="29" t="s">
        <v>700</v>
      </c>
      <c r="G248" s="13" t="s">
        <v>710</v>
      </c>
      <c r="H248" s="13" t="s">
        <v>860</v>
      </c>
      <c r="I248" s="15">
        <v>45292</v>
      </c>
      <c r="J248" s="15">
        <v>46752</v>
      </c>
      <c r="K248" s="14">
        <v>286258.09999999998</v>
      </c>
      <c r="L248" s="10">
        <v>229006.48</v>
      </c>
      <c r="M248" s="11">
        <v>0.80000000000000016</v>
      </c>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c r="AV248" s="33"/>
      <c r="AW248" s="33"/>
      <c r="AX248" s="33"/>
      <c r="AY248" s="33"/>
      <c r="AZ248" s="33"/>
      <c r="BA248" s="33"/>
      <c r="BB248" s="33"/>
      <c r="BC248" s="33"/>
      <c r="BD248" s="33"/>
      <c r="BE248" s="33"/>
      <c r="BF248" s="33"/>
      <c r="BG248" s="33"/>
      <c r="BH248" s="33"/>
      <c r="BI248" s="33"/>
    </row>
    <row r="249" spans="1:61" s="28" customFormat="1" ht="14.5" customHeight="1" x14ac:dyDescent="0.35">
      <c r="A249" s="9" t="s">
        <v>14</v>
      </c>
      <c r="B249" s="9">
        <v>2</v>
      </c>
      <c r="C249" s="9" t="s">
        <v>25</v>
      </c>
      <c r="D249" s="9" t="s">
        <v>745</v>
      </c>
      <c r="E249" s="12" t="s">
        <v>711</v>
      </c>
      <c r="F249" s="29" t="s">
        <v>700</v>
      </c>
      <c r="G249" s="13" t="s">
        <v>712</v>
      </c>
      <c r="H249" s="13" t="s">
        <v>861</v>
      </c>
      <c r="I249" s="15">
        <v>45292</v>
      </c>
      <c r="J249" s="15">
        <v>46022</v>
      </c>
      <c r="K249" s="14">
        <v>49860.46</v>
      </c>
      <c r="L249" s="10">
        <v>39888.370000000003</v>
      </c>
      <c r="M249" s="11">
        <v>0.80000004011194448</v>
      </c>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c r="AX249" s="33"/>
      <c r="AY249" s="33"/>
      <c r="AZ249" s="33"/>
      <c r="BA249" s="33"/>
      <c r="BB249" s="33"/>
      <c r="BC249" s="33"/>
      <c r="BD249" s="33"/>
      <c r="BE249" s="33"/>
      <c r="BF249" s="33"/>
      <c r="BG249" s="33"/>
      <c r="BH249" s="33"/>
      <c r="BI249" s="33"/>
    </row>
    <row r="250" spans="1:61" s="28" customFormat="1" ht="14.5" customHeight="1" x14ac:dyDescent="0.35">
      <c r="A250" s="9" t="s">
        <v>14</v>
      </c>
      <c r="B250" s="9">
        <v>2</v>
      </c>
      <c r="C250" s="9" t="s">
        <v>25</v>
      </c>
      <c r="D250" s="9" t="s">
        <v>745</v>
      </c>
      <c r="E250" s="12" t="s">
        <v>713</v>
      </c>
      <c r="F250" s="29" t="s">
        <v>700</v>
      </c>
      <c r="G250" s="13" t="s">
        <v>714</v>
      </c>
      <c r="H250" s="13" t="s">
        <v>862</v>
      </c>
      <c r="I250" s="15">
        <v>45292</v>
      </c>
      <c r="J250" s="15">
        <v>46752</v>
      </c>
      <c r="K250" s="14">
        <v>107240.55</v>
      </c>
      <c r="L250" s="10">
        <v>85792.44</v>
      </c>
      <c r="M250" s="11">
        <v>0.8</v>
      </c>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3"/>
      <c r="AW250" s="33"/>
      <c r="AX250" s="33"/>
      <c r="AY250" s="33"/>
      <c r="AZ250" s="33"/>
      <c r="BA250" s="33"/>
      <c r="BB250" s="33"/>
      <c r="BC250" s="33"/>
      <c r="BD250" s="33"/>
      <c r="BE250" s="33"/>
      <c r="BF250" s="33"/>
      <c r="BG250" s="33"/>
      <c r="BH250" s="33"/>
      <c r="BI250" s="33"/>
    </row>
    <row r="251" spans="1:61" s="28" customFormat="1" ht="8.5" customHeight="1" x14ac:dyDescent="0.35">
      <c r="A251" s="9" t="s">
        <v>14</v>
      </c>
      <c r="B251" s="9">
        <v>2</v>
      </c>
      <c r="C251" s="9" t="s">
        <v>25</v>
      </c>
      <c r="D251" s="9" t="s">
        <v>745</v>
      </c>
      <c r="E251" s="12" t="s">
        <v>715</v>
      </c>
      <c r="F251" s="29" t="s">
        <v>700</v>
      </c>
      <c r="G251" s="13" t="s">
        <v>716</v>
      </c>
      <c r="H251" s="13" t="s">
        <v>863</v>
      </c>
      <c r="I251" s="15">
        <v>45292</v>
      </c>
      <c r="J251" s="15">
        <v>46752</v>
      </c>
      <c r="K251" s="14">
        <v>263839.15999999997</v>
      </c>
      <c r="L251" s="10">
        <v>211071.33</v>
      </c>
      <c r="M251" s="11">
        <v>0.80000000758037593</v>
      </c>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c r="AS251" s="33"/>
      <c r="AT251" s="33"/>
      <c r="AU251" s="33"/>
      <c r="AV251" s="33"/>
      <c r="AW251" s="33"/>
      <c r="AX251" s="33"/>
      <c r="AY251" s="33"/>
      <c r="AZ251" s="33"/>
      <c r="BA251" s="33"/>
      <c r="BB251" s="33"/>
      <c r="BC251" s="33"/>
      <c r="BD251" s="33"/>
      <c r="BE251" s="33"/>
      <c r="BF251" s="33"/>
      <c r="BG251" s="33"/>
      <c r="BH251" s="33"/>
      <c r="BI251" s="33"/>
    </row>
    <row r="252" spans="1:61" s="28" customFormat="1" ht="14.5" hidden="1" customHeight="1" x14ac:dyDescent="0.35">
      <c r="A252" s="9" t="s">
        <v>14</v>
      </c>
      <c r="B252" s="9">
        <v>2</v>
      </c>
      <c r="C252" s="9" t="s">
        <v>25</v>
      </c>
      <c r="D252" s="9" t="s">
        <v>745</v>
      </c>
      <c r="E252" s="12" t="s">
        <v>717</v>
      </c>
      <c r="F252" s="29" t="s">
        <v>700</v>
      </c>
      <c r="G252" s="13" t="s">
        <v>718</v>
      </c>
      <c r="H252" s="13" t="s">
        <v>865</v>
      </c>
      <c r="I252" s="15">
        <v>45200</v>
      </c>
      <c r="J252" s="15">
        <v>46752</v>
      </c>
      <c r="K252" s="14">
        <v>140579.47</v>
      </c>
      <c r="L252" s="10">
        <v>112463.58</v>
      </c>
      <c r="M252" s="11">
        <v>0.80000002845365681</v>
      </c>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c r="AV252" s="33"/>
      <c r="AW252" s="33"/>
      <c r="AX252" s="33"/>
      <c r="AY252" s="33"/>
      <c r="AZ252" s="33"/>
      <c r="BA252" s="33"/>
      <c r="BB252" s="33"/>
      <c r="BC252" s="33"/>
      <c r="BD252" s="33"/>
      <c r="BE252" s="33"/>
      <c r="BF252" s="33"/>
      <c r="BG252" s="33"/>
      <c r="BH252" s="33"/>
      <c r="BI252" s="33"/>
    </row>
    <row r="253" spans="1:61" s="28" customFormat="1" ht="14.5" hidden="1" customHeight="1" x14ac:dyDescent="0.35">
      <c r="A253" s="9" t="s">
        <v>14</v>
      </c>
      <c r="B253" s="9">
        <v>2</v>
      </c>
      <c r="C253" s="9" t="s">
        <v>25</v>
      </c>
      <c r="D253" s="9" t="s">
        <v>745</v>
      </c>
      <c r="E253" s="12" t="s">
        <v>719</v>
      </c>
      <c r="F253" s="29" t="s">
        <v>700</v>
      </c>
      <c r="G253" s="13" t="s">
        <v>720</v>
      </c>
      <c r="H253" s="13" t="s">
        <v>866</v>
      </c>
      <c r="I253" s="15">
        <v>45292</v>
      </c>
      <c r="J253" s="15">
        <v>46022</v>
      </c>
      <c r="K253" s="14">
        <v>41662.83</v>
      </c>
      <c r="L253" s="10">
        <v>33330.26</v>
      </c>
      <c r="M253" s="11">
        <v>0.7999999039911595</v>
      </c>
      <c r="N253" s="33"/>
      <c r="O253" s="33"/>
      <c r="P253" s="33"/>
      <c r="Q253" s="33"/>
      <c r="R253" s="33"/>
      <c r="S253" s="33"/>
      <c r="T253" s="33"/>
      <c r="U253" s="33"/>
      <c r="V253" s="33"/>
      <c r="W253" s="33"/>
      <c r="X253" s="33"/>
      <c r="Y253" s="33"/>
      <c r="Z253" s="33"/>
      <c r="AA253" s="33"/>
      <c r="AB253" s="33"/>
      <c r="AC253" s="33"/>
      <c r="AD253" s="33"/>
      <c r="AE253" s="33"/>
      <c r="AF253" s="33"/>
      <c r="AG253" s="33"/>
      <c r="AH253" s="33"/>
      <c r="AI253" s="33"/>
      <c r="AJ253" s="33"/>
      <c r="AK253" s="33"/>
      <c r="AL253" s="33"/>
      <c r="AM253" s="33"/>
      <c r="AN253" s="33"/>
      <c r="AO253" s="33"/>
      <c r="AP253" s="33"/>
      <c r="AQ253" s="33"/>
      <c r="AR253" s="33"/>
      <c r="AS253" s="33"/>
      <c r="AT253" s="33"/>
      <c r="AU253" s="33"/>
      <c r="AV253" s="33"/>
      <c r="AW253" s="33"/>
      <c r="AX253" s="33"/>
      <c r="AY253" s="33"/>
      <c r="AZ253" s="33"/>
      <c r="BA253" s="33"/>
      <c r="BB253" s="33"/>
      <c r="BC253" s="33"/>
      <c r="BD253" s="33"/>
      <c r="BE253" s="33"/>
      <c r="BF253" s="33"/>
      <c r="BG253" s="33"/>
      <c r="BH253" s="33"/>
      <c r="BI253" s="33"/>
    </row>
    <row r="254" spans="1:61" s="28" customFormat="1" ht="14.5" hidden="1" customHeight="1" x14ac:dyDescent="0.35">
      <c r="A254" s="9" t="s">
        <v>14</v>
      </c>
      <c r="B254" s="9">
        <v>2</v>
      </c>
      <c r="C254" s="9" t="s">
        <v>25</v>
      </c>
      <c r="D254" s="9" t="s">
        <v>745</v>
      </c>
      <c r="E254" s="12" t="s">
        <v>721</v>
      </c>
      <c r="F254" s="29" t="s">
        <v>700</v>
      </c>
      <c r="G254" s="13" t="s">
        <v>722</v>
      </c>
      <c r="H254" s="13" t="s">
        <v>867</v>
      </c>
      <c r="I254" s="15">
        <v>45292</v>
      </c>
      <c r="J254" s="15">
        <v>46022</v>
      </c>
      <c r="K254" s="14">
        <v>56116.47</v>
      </c>
      <c r="L254" s="10">
        <v>44893.18</v>
      </c>
      <c r="M254" s="11">
        <v>0.80000007128032102</v>
      </c>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c r="AS254" s="33"/>
      <c r="AT254" s="33"/>
      <c r="AU254" s="33"/>
      <c r="AV254" s="33"/>
      <c r="AW254" s="33"/>
      <c r="AX254" s="33"/>
      <c r="AY254" s="33"/>
      <c r="AZ254" s="33"/>
      <c r="BA254" s="33"/>
      <c r="BB254" s="33"/>
      <c r="BC254" s="33"/>
      <c r="BD254" s="33"/>
      <c r="BE254" s="33"/>
      <c r="BF254" s="33"/>
      <c r="BG254" s="33"/>
      <c r="BH254" s="33"/>
      <c r="BI254" s="33"/>
    </row>
    <row r="255" spans="1:61" s="28" customFormat="1" ht="14.5" hidden="1" customHeight="1" x14ac:dyDescent="0.35">
      <c r="A255" s="9" t="s">
        <v>14</v>
      </c>
      <c r="B255" s="9">
        <v>2</v>
      </c>
      <c r="C255" s="9" t="s">
        <v>25</v>
      </c>
      <c r="D255" s="9" t="s">
        <v>745</v>
      </c>
      <c r="E255" s="12" t="s">
        <v>723</v>
      </c>
      <c r="F255" s="29" t="s">
        <v>724</v>
      </c>
      <c r="G255" s="13" t="s">
        <v>725</v>
      </c>
      <c r="H255" s="13" t="s">
        <v>864</v>
      </c>
      <c r="I255" s="15">
        <v>45870</v>
      </c>
      <c r="J255" s="15">
        <v>47118</v>
      </c>
      <c r="K255" s="14">
        <v>47758.26</v>
      </c>
      <c r="L255" s="10">
        <v>38206.608</v>
      </c>
      <c r="M255" s="11">
        <v>0.8</v>
      </c>
      <c r="N255" s="33"/>
      <c r="O255" s="33"/>
      <c r="P255" s="33"/>
      <c r="Q255" s="33"/>
      <c r="R255" s="33"/>
      <c r="S255" s="33"/>
      <c r="T255" s="33"/>
      <c r="U255" s="33"/>
      <c r="V255" s="33"/>
      <c r="W255" s="33"/>
      <c r="X255" s="33"/>
      <c r="Y255" s="33"/>
      <c r="Z255" s="33"/>
      <c r="AA255" s="33"/>
      <c r="AB255" s="33"/>
      <c r="AC255" s="33"/>
      <c r="AD255" s="33"/>
      <c r="AE255" s="33"/>
      <c r="AF255" s="33"/>
      <c r="AG255" s="33"/>
      <c r="AH255" s="33"/>
      <c r="AI255" s="33"/>
      <c r="AJ255" s="33"/>
      <c r="AK255" s="33"/>
      <c r="AL255" s="33"/>
      <c r="AM255" s="33"/>
      <c r="AN255" s="33"/>
      <c r="AO255" s="33"/>
      <c r="AP255" s="33"/>
      <c r="AQ255" s="33"/>
      <c r="AR255" s="33"/>
      <c r="AS255" s="33"/>
      <c r="AT255" s="33"/>
      <c r="AU255" s="33"/>
      <c r="AV255" s="33"/>
      <c r="AW255" s="33"/>
      <c r="AX255" s="33"/>
      <c r="AY255" s="33"/>
      <c r="AZ255" s="33"/>
      <c r="BA255" s="33"/>
      <c r="BB255" s="33"/>
      <c r="BC255" s="33"/>
      <c r="BD255" s="33"/>
      <c r="BE255" s="33"/>
      <c r="BF255" s="33"/>
      <c r="BG255" s="33"/>
      <c r="BH255" s="33"/>
      <c r="BI255" s="33"/>
    </row>
    <row r="256" spans="1:61" s="28" customFormat="1" ht="14.5" customHeight="1" x14ac:dyDescent="0.35">
      <c r="A256" s="9" t="s">
        <v>14</v>
      </c>
      <c r="B256" s="9">
        <v>2</v>
      </c>
      <c r="C256" s="9" t="s">
        <v>25</v>
      </c>
      <c r="D256" s="9" t="s">
        <v>745</v>
      </c>
      <c r="E256" s="12" t="s">
        <v>726</v>
      </c>
      <c r="F256" s="29" t="s">
        <v>727</v>
      </c>
      <c r="G256" s="13" t="s">
        <v>728</v>
      </c>
      <c r="H256" s="13" t="s">
        <v>868</v>
      </c>
      <c r="I256" s="15">
        <v>45870</v>
      </c>
      <c r="J256" s="15">
        <v>47118</v>
      </c>
      <c r="K256" s="14">
        <v>36771.24</v>
      </c>
      <c r="L256" s="10">
        <v>29416.991999999998</v>
      </c>
      <c r="M256" s="11">
        <v>0.8</v>
      </c>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c r="AS256" s="33"/>
      <c r="AT256" s="33"/>
      <c r="AU256" s="33"/>
      <c r="AV256" s="33"/>
      <c r="AW256" s="33"/>
      <c r="AX256" s="33"/>
      <c r="AY256" s="33"/>
      <c r="AZ256" s="33"/>
      <c r="BA256" s="33"/>
      <c r="BB256" s="33"/>
      <c r="BC256" s="33"/>
      <c r="BD256" s="33"/>
      <c r="BE256" s="33"/>
      <c r="BF256" s="33"/>
      <c r="BG256" s="33"/>
      <c r="BH256" s="33"/>
      <c r="BI256" s="33"/>
    </row>
    <row r="257" spans="1:61" s="28" customFormat="1" ht="14.5" customHeight="1" x14ac:dyDescent="0.35">
      <c r="A257" s="9" t="s">
        <v>14</v>
      </c>
      <c r="B257" s="9">
        <v>2</v>
      </c>
      <c r="C257" s="9" t="s">
        <v>25</v>
      </c>
      <c r="D257" s="9" t="s">
        <v>745</v>
      </c>
      <c r="E257" s="12" t="s">
        <v>729</v>
      </c>
      <c r="F257" s="29" t="s">
        <v>533</v>
      </c>
      <c r="G257" s="13" t="s">
        <v>730</v>
      </c>
      <c r="H257" s="13" t="s">
        <v>869</v>
      </c>
      <c r="I257" s="15">
        <v>45413</v>
      </c>
      <c r="J257" s="15">
        <v>45565</v>
      </c>
      <c r="K257" s="14">
        <v>42387.23</v>
      </c>
      <c r="L257" s="10">
        <v>33909.78</v>
      </c>
      <c r="M257" s="11">
        <v>0.79999990563195555</v>
      </c>
      <c r="N257" s="33"/>
      <c r="O257" s="33"/>
      <c r="P257" s="33"/>
      <c r="Q257" s="33"/>
      <c r="R257" s="33"/>
      <c r="S257" s="33"/>
      <c r="T257" s="33"/>
      <c r="U257" s="33"/>
      <c r="V257" s="33"/>
      <c r="W257" s="33"/>
      <c r="X257" s="33"/>
      <c r="Y257" s="33"/>
      <c r="Z257" s="33"/>
      <c r="AA257" s="33"/>
      <c r="AB257" s="33"/>
      <c r="AC257" s="33"/>
      <c r="AD257" s="33"/>
      <c r="AE257" s="33"/>
      <c r="AF257" s="33"/>
      <c r="AG257" s="33"/>
      <c r="AH257" s="33"/>
      <c r="AI257" s="33"/>
      <c r="AJ257" s="33"/>
      <c r="AK257" s="33"/>
      <c r="AL257" s="33"/>
      <c r="AM257" s="33"/>
      <c r="AN257" s="33"/>
      <c r="AO257" s="33"/>
      <c r="AP257" s="33"/>
      <c r="AQ257" s="33"/>
      <c r="AR257" s="33"/>
      <c r="AS257" s="33"/>
      <c r="AT257" s="33"/>
      <c r="AU257" s="33"/>
      <c r="AV257" s="33"/>
      <c r="AW257" s="33"/>
      <c r="AX257" s="33"/>
      <c r="AY257" s="33"/>
      <c r="AZ257" s="33"/>
      <c r="BA257" s="33"/>
      <c r="BB257" s="33"/>
      <c r="BC257" s="33"/>
      <c r="BD257" s="33"/>
      <c r="BE257" s="33"/>
      <c r="BF257" s="33"/>
      <c r="BG257" s="33"/>
      <c r="BH257" s="33"/>
      <c r="BI257" s="33"/>
    </row>
    <row r="258" spans="1:61" s="28" customFormat="1" ht="14.5" customHeight="1" x14ac:dyDescent="0.35">
      <c r="A258" s="9" t="s">
        <v>14</v>
      </c>
      <c r="B258" s="9">
        <v>2</v>
      </c>
      <c r="C258" s="9" t="s">
        <v>25</v>
      </c>
      <c r="D258" s="9" t="s">
        <v>745</v>
      </c>
      <c r="E258" s="12" t="s">
        <v>731</v>
      </c>
      <c r="F258" s="29" t="s">
        <v>732</v>
      </c>
      <c r="G258" s="13" t="s">
        <v>733</v>
      </c>
      <c r="H258" s="13" t="s">
        <v>870</v>
      </c>
      <c r="I258" s="15">
        <v>45536</v>
      </c>
      <c r="J258" s="15">
        <v>46752</v>
      </c>
      <c r="K258" s="14">
        <v>29104</v>
      </c>
      <c r="L258" s="10">
        <v>23283.200000000001</v>
      </c>
      <c r="M258" s="11">
        <v>0.8</v>
      </c>
      <c r="N258" s="33"/>
      <c r="O258" s="33"/>
      <c r="P258" s="33"/>
      <c r="Q258" s="33"/>
      <c r="R258" s="33"/>
      <c r="S258" s="33"/>
      <c r="T258" s="33"/>
      <c r="U258" s="33"/>
      <c r="V258" s="33"/>
      <c r="W258" s="33"/>
      <c r="X258" s="33"/>
      <c r="Y258" s="33"/>
      <c r="Z258" s="33"/>
      <c r="AA258" s="33"/>
      <c r="AB258" s="33"/>
      <c r="AC258" s="33"/>
      <c r="AD258" s="33"/>
      <c r="AE258" s="33"/>
      <c r="AF258" s="33"/>
      <c r="AG258" s="33"/>
      <c r="AH258" s="33"/>
      <c r="AI258" s="33"/>
      <c r="AJ258" s="33"/>
      <c r="AK258" s="33"/>
      <c r="AL258" s="33"/>
      <c r="AM258" s="33"/>
      <c r="AN258" s="33"/>
      <c r="AO258" s="33"/>
      <c r="AP258" s="33"/>
      <c r="AQ258" s="33"/>
      <c r="AR258" s="33"/>
      <c r="AS258" s="33"/>
      <c r="AT258" s="33"/>
      <c r="AU258" s="33"/>
      <c r="AV258" s="33"/>
      <c r="AW258" s="33"/>
      <c r="AX258" s="33"/>
      <c r="AY258" s="33"/>
      <c r="AZ258" s="33"/>
      <c r="BA258" s="33"/>
      <c r="BB258" s="33"/>
      <c r="BC258" s="33"/>
      <c r="BD258" s="33"/>
      <c r="BE258" s="33"/>
      <c r="BF258" s="33"/>
      <c r="BG258" s="33"/>
      <c r="BH258" s="33"/>
      <c r="BI258" s="33"/>
    </row>
    <row r="259" spans="1:61" s="28" customFormat="1" ht="14.5" customHeight="1" x14ac:dyDescent="0.35">
      <c r="A259" s="9" t="s">
        <v>14</v>
      </c>
      <c r="B259" s="9">
        <v>3</v>
      </c>
      <c r="C259" s="9" t="s">
        <v>243</v>
      </c>
      <c r="D259" s="9">
        <v>85</v>
      </c>
      <c r="E259" s="12" t="s">
        <v>240</v>
      </c>
      <c r="F259" s="29" t="s">
        <v>241</v>
      </c>
      <c r="G259" s="13" t="s">
        <v>242</v>
      </c>
      <c r="H259" s="13" t="s">
        <v>778</v>
      </c>
      <c r="I259" s="15">
        <v>44559</v>
      </c>
      <c r="J259" s="15">
        <v>45657</v>
      </c>
      <c r="K259" s="14">
        <v>4101042</v>
      </c>
      <c r="L259" s="10">
        <v>2202541.84</v>
      </c>
      <c r="M259" s="11">
        <v>0.5370688327503107</v>
      </c>
      <c r="N259" s="33"/>
      <c r="O259" s="33"/>
      <c r="P259" s="33"/>
      <c r="Q259" s="33"/>
      <c r="R259" s="33"/>
      <c r="S259" s="33"/>
      <c r="T259" s="33"/>
      <c r="U259" s="33"/>
      <c r="V259" s="33"/>
      <c r="W259" s="33"/>
      <c r="X259" s="33"/>
      <c r="Y259" s="33"/>
      <c r="Z259" s="33"/>
      <c r="AA259" s="33"/>
      <c r="AB259" s="33"/>
      <c r="AC259" s="33"/>
      <c r="AD259" s="33"/>
      <c r="AE259" s="33"/>
      <c r="AF259" s="33"/>
      <c r="AG259" s="33"/>
      <c r="AH259" s="33"/>
      <c r="AI259" s="33"/>
      <c r="AJ259" s="33"/>
      <c r="AK259" s="33"/>
      <c r="AL259" s="33"/>
      <c r="AM259" s="33"/>
      <c r="AN259" s="33"/>
      <c r="AO259" s="33"/>
      <c r="AP259" s="33"/>
      <c r="AQ259" s="33"/>
      <c r="AR259" s="33"/>
      <c r="AS259" s="33"/>
      <c r="AT259" s="33"/>
      <c r="AU259" s="33"/>
      <c r="AV259" s="33"/>
      <c r="AW259" s="33"/>
      <c r="AX259" s="33"/>
      <c r="AY259" s="33"/>
      <c r="AZ259" s="33"/>
      <c r="BA259" s="33"/>
      <c r="BB259" s="33"/>
      <c r="BC259" s="33"/>
      <c r="BD259" s="33"/>
      <c r="BE259" s="33"/>
      <c r="BF259" s="33"/>
      <c r="BG259" s="33"/>
      <c r="BH259" s="33"/>
      <c r="BI259" s="33"/>
    </row>
    <row r="260" spans="1:61" s="28" customFormat="1" ht="14.5" customHeight="1" x14ac:dyDescent="0.35">
      <c r="A260" s="9" t="s">
        <v>14</v>
      </c>
      <c r="B260" s="9">
        <v>3</v>
      </c>
      <c r="C260" s="9" t="s">
        <v>243</v>
      </c>
      <c r="D260" s="9" t="s">
        <v>300</v>
      </c>
      <c r="E260" s="12" t="s">
        <v>301</v>
      </c>
      <c r="F260" s="29" t="s">
        <v>302</v>
      </c>
      <c r="G260" s="13" t="s">
        <v>303</v>
      </c>
      <c r="H260" s="13" t="s">
        <v>781</v>
      </c>
      <c r="I260" s="15">
        <v>44835</v>
      </c>
      <c r="J260" s="15">
        <v>45930</v>
      </c>
      <c r="K260" s="14">
        <v>2455000</v>
      </c>
      <c r="L260" s="10">
        <v>1473000</v>
      </c>
      <c r="M260" s="11">
        <v>0.6</v>
      </c>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c r="AV260" s="33"/>
      <c r="AW260" s="33"/>
      <c r="AX260" s="33"/>
      <c r="AY260" s="33"/>
      <c r="AZ260" s="33"/>
      <c r="BA260" s="33"/>
      <c r="BB260" s="33"/>
      <c r="BC260" s="33"/>
      <c r="BD260" s="33"/>
      <c r="BE260" s="33"/>
      <c r="BF260" s="33"/>
      <c r="BG260" s="33"/>
      <c r="BH260" s="33"/>
      <c r="BI260" s="33"/>
    </row>
    <row r="261" spans="1:61" s="28" customFormat="1" ht="14.5" customHeight="1" x14ac:dyDescent="0.35">
      <c r="A261" s="9" t="s">
        <v>14</v>
      </c>
      <c r="B261" s="9">
        <v>4</v>
      </c>
      <c r="C261" s="9" t="s">
        <v>244</v>
      </c>
      <c r="D261" s="9">
        <v>166</v>
      </c>
      <c r="E261" s="12" t="s">
        <v>483</v>
      </c>
      <c r="F261" s="29" t="s">
        <v>484</v>
      </c>
      <c r="G261" s="13" t="s">
        <v>485</v>
      </c>
      <c r="H261" s="13" t="s">
        <v>853</v>
      </c>
      <c r="I261" s="15">
        <v>44197</v>
      </c>
      <c r="J261" s="15">
        <v>45473</v>
      </c>
      <c r="K261" s="14">
        <v>6344000</v>
      </c>
      <c r="L261" s="10">
        <v>590000</v>
      </c>
      <c r="M261" s="11">
        <v>9.3001261034047919E-2</v>
      </c>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c r="AS261" s="33"/>
      <c r="AT261" s="33"/>
      <c r="AU261" s="33"/>
      <c r="AV261" s="33"/>
      <c r="AW261" s="33"/>
      <c r="AX261" s="33"/>
      <c r="AY261" s="33"/>
      <c r="AZ261" s="33"/>
      <c r="BA261" s="33"/>
      <c r="BB261" s="33"/>
      <c r="BC261" s="33"/>
      <c r="BD261" s="33"/>
      <c r="BE261" s="33"/>
      <c r="BF261" s="33"/>
      <c r="BG261" s="33"/>
      <c r="BH261" s="33"/>
      <c r="BI261" s="33"/>
    </row>
    <row r="262" spans="1:61" s="28" customFormat="1" ht="14.5" customHeight="1" x14ac:dyDescent="0.35">
      <c r="A262" s="9" t="s">
        <v>14</v>
      </c>
      <c r="B262" s="9">
        <v>5</v>
      </c>
      <c r="C262" s="9" t="s">
        <v>329</v>
      </c>
      <c r="D262" s="9" t="s">
        <v>328</v>
      </c>
      <c r="E262" s="12" t="s">
        <v>348</v>
      </c>
      <c r="F262" s="29" t="s">
        <v>27</v>
      </c>
      <c r="G262" s="13" t="s">
        <v>349</v>
      </c>
      <c r="H262" s="13" t="s">
        <v>778</v>
      </c>
      <c r="I262" s="15">
        <v>44896</v>
      </c>
      <c r="J262" s="15">
        <v>45992</v>
      </c>
      <c r="K262" s="14">
        <v>250651.7</v>
      </c>
      <c r="L262" s="10">
        <v>200521.36</v>
      </c>
      <c r="M262" s="11">
        <v>0.79999999999999993</v>
      </c>
      <c r="N262" s="33"/>
      <c r="O262" s="33"/>
      <c r="P262" s="33"/>
      <c r="Q262" s="33"/>
      <c r="R262" s="33"/>
      <c r="S262" s="33"/>
      <c r="T262" s="33"/>
      <c r="U262" s="33"/>
      <c r="V262" s="33"/>
      <c r="W262" s="33"/>
      <c r="X262" s="33"/>
      <c r="Y262" s="33"/>
      <c r="Z262" s="33"/>
      <c r="AA262" s="33"/>
      <c r="AB262" s="33"/>
      <c r="AC262" s="33"/>
      <c r="AD262" s="33"/>
      <c r="AE262" s="33"/>
      <c r="AF262" s="33"/>
      <c r="AG262" s="33"/>
      <c r="AH262" s="33"/>
      <c r="AI262" s="33"/>
      <c r="AJ262" s="33"/>
      <c r="AK262" s="33"/>
      <c r="AL262" s="33"/>
      <c r="AM262" s="33"/>
      <c r="AN262" s="33"/>
      <c r="AO262" s="33"/>
      <c r="AP262" s="33"/>
      <c r="AQ262" s="33"/>
      <c r="AR262" s="33"/>
      <c r="AS262" s="33"/>
      <c r="AT262" s="33"/>
      <c r="AU262" s="33"/>
      <c r="AV262" s="33"/>
      <c r="AW262" s="33"/>
      <c r="AX262" s="33"/>
      <c r="AY262" s="33"/>
      <c r="AZ262" s="33"/>
      <c r="BA262" s="33"/>
      <c r="BB262" s="33"/>
      <c r="BC262" s="33"/>
      <c r="BD262" s="33"/>
      <c r="BE262" s="33"/>
      <c r="BF262" s="33"/>
      <c r="BG262" s="33"/>
      <c r="BH262" s="33"/>
      <c r="BI262" s="33"/>
    </row>
    <row r="263" spans="1:61" s="28" customFormat="1" ht="14.5" customHeight="1" x14ac:dyDescent="0.35">
      <c r="A263" s="9" t="s">
        <v>14</v>
      </c>
      <c r="B263" s="9">
        <v>5</v>
      </c>
      <c r="C263" s="9" t="s">
        <v>329</v>
      </c>
      <c r="D263" s="9" t="s">
        <v>411</v>
      </c>
      <c r="E263" s="12" t="s">
        <v>532</v>
      </c>
      <c r="F263" s="29" t="s">
        <v>533</v>
      </c>
      <c r="G263" s="13" t="s">
        <v>534</v>
      </c>
      <c r="H263" s="13" t="s">
        <v>781</v>
      </c>
      <c r="I263" s="15">
        <v>44586</v>
      </c>
      <c r="J263" s="15">
        <v>45260</v>
      </c>
      <c r="K263" s="14">
        <v>595885.93000000005</v>
      </c>
      <c r="L263" s="10">
        <v>287421.21999999997</v>
      </c>
      <c r="M263" s="11">
        <v>0.48234268595668967</v>
      </c>
      <c r="N263" s="33"/>
      <c r="O263" s="33"/>
      <c r="P263" s="33"/>
      <c r="Q263" s="33"/>
      <c r="R263" s="33"/>
      <c r="S263" s="33"/>
      <c r="T263" s="33"/>
      <c r="U263" s="33"/>
      <c r="V263" s="33"/>
      <c r="W263" s="33"/>
      <c r="X263" s="33"/>
      <c r="Y263" s="33"/>
      <c r="Z263" s="33"/>
      <c r="AA263" s="33"/>
      <c r="AB263" s="33"/>
      <c r="AC263" s="33"/>
      <c r="AD263" s="33"/>
      <c r="AE263" s="33"/>
      <c r="AF263" s="33"/>
      <c r="AG263" s="33"/>
      <c r="AH263" s="33"/>
      <c r="AI263" s="33"/>
      <c r="AJ263" s="33"/>
      <c r="AK263" s="33"/>
      <c r="AL263" s="33"/>
      <c r="AM263" s="33"/>
      <c r="AN263" s="33"/>
      <c r="AO263" s="33"/>
      <c r="AP263" s="33"/>
      <c r="AQ263" s="33"/>
      <c r="AR263" s="33"/>
      <c r="AS263" s="33"/>
      <c r="AT263" s="33"/>
      <c r="AU263" s="33"/>
      <c r="AV263" s="33"/>
      <c r="AW263" s="33"/>
      <c r="AX263" s="33"/>
      <c r="AY263" s="33"/>
      <c r="AZ263" s="33"/>
      <c r="BA263" s="33"/>
      <c r="BB263" s="33"/>
      <c r="BC263" s="33"/>
      <c r="BD263" s="33"/>
      <c r="BE263" s="33"/>
      <c r="BF263" s="33"/>
      <c r="BG263" s="33"/>
      <c r="BH263" s="33"/>
      <c r="BI263" s="33"/>
    </row>
    <row r="264" spans="1:61" s="28" customFormat="1" ht="14.5" customHeight="1" x14ac:dyDescent="0.35">
      <c r="A264" s="9" t="s">
        <v>14</v>
      </c>
      <c r="B264" s="9">
        <v>5</v>
      </c>
      <c r="C264" s="9" t="s">
        <v>329</v>
      </c>
      <c r="D264" s="9" t="s">
        <v>411</v>
      </c>
      <c r="E264" s="12" t="s">
        <v>756</v>
      </c>
      <c r="F264" s="29" t="s">
        <v>757</v>
      </c>
      <c r="G264" s="13" t="s">
        <v>758</v>
      </c>
      <c r="H264" s="13" t="s">
        <v>778</v>
      </c>
      <c r="I264" s="15">
        <v>44896</v>
      </c>
      <c r="J264" s="15">
        <v>46022</v>
      </c>
      <c r="K264" s="14">
        <v>11147782</v>
      </c>
      <c r="L264" s="10">
        <v>1000000</v>
      </c>
      <c r="M264" s="11">
        <v>8.9703942900928632E-2</v>
      </c>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c r="AK264" s="33"/>
      <c r="AL264" s="33"/>
      <c r="AM264" s="33"/>
      <c r="AN264" s="33"/>
      <c r="AO264" s="33"/>
      <c r="AP264" s="33"/>
      <c r="AQ264" s="33"/>
      <c r="AR264" s="33"/>
      <c r="AS264" s="33"/>
      <c r="AT264" s="33"/>
      <c r="AU264" s="33"/>
      <c r="AV264" s="33"/>
      <c r="AW264" s="33"/>
      <c r="AX264" s="33"/>
      <c r="AY264" s="33"/>
      <c r="AZ264" s="33"/>
      <c r="BA264" s="33"/>
      <c r="BB264" s="33"/>
      <c r="BC264" s="33"/>
      <c r="BD264" s="33"/>
      <c r="BE264" s="33"/>
      <c r="BF264" s="33"/>
      <c r="BG264" s="33"/>
      <c r="BH264" s="33"/>
      <c r="BI264" s="33"/>
    </row>
    <row r="265" spans="1:61" s="28" customFormat="1" ht="14.5" customHeight="1" x14ac:dyDescent="0.35">
      <c r="A265" s="9" t="s">
        <v>14</v>
      </c>
      <c r="B265" s="9">
        <v>5</v>
      </c>
      <c r="C265" s="9" t="s">
        <v>329</v>
      </c>
      <c r="D265" s="9">
        <v>168</v>
      </c>
      <c r="E265" s="12" t="s">
        <v>478</v>
      </c>
      <c r="F265" s="29" t="s">
        <v>479</v>
      </c>
      <c r="G265" s="13" t="s">
        <v>480</v>
      </c>
      <c r="H265" s="13" t="s">
        <v>791</v>
      </c>
      <c r="I265" s="15">
        <v>44197</v>
      </c>
      <c r="J265" s="15">
        <v>45657</v>
      </c>
      <c r="K265" s="14">
        <v>2378705.17</v>
      </c>
      <c r="L265" s="10">
        <v>1000000</v>
      </c>
      <c r="M265" s="11">
        <v>0.42039678250667778</v>
      </c>
      <c r="N265" s="33"/>
      <c r="O265" s="33"/>
      <c r="P265" s="33"/>
      <c r="Q265" s="33"/>
      <c r="R265" s="33"/>
      <c r="S265" s="33"/>
      <c r="T265" s="33"/>
      <c r="U265" s="33"/>
      <c r="V265" s="33"/>
      <c r="W265" s="33"/>
      <c r="X265" s="33"/>
      <c r="Y265" s="33"/>
      <c r="Z265" s="33"/>
      <c r="AA265" s="33"/>
      <c r="AB265" s="33"/>
      <c r="AC265" s="33"/>
      <c r="AD265" s="33"/>
      <c r="AE265" s="33"/>
      <c r="AF265" s="33"/>
      <c r="AG265" s="33"/>
      <c r="AH265" s="33"/>
      <c r="AI265" s="33"/>
      <c r="AJ265" s="33"/>
      <c r="AK265" s="33"/>
      <c r="AL265" s="33"/>
      <c r="AM265" s="33"/>
      <c r="AN265" s="33"/>
      <c r="AO265" s="33"/>
      <c r="AP265" s="33"/>
      <c r="AQ265" s="33"/>
      <c r="AR265" s="33"/>
      <c r="AS265" s="33"/>
      <c r="AT265" s="33"/>
      <c r="AU265" s="33"/>
      <c r="AV265" s="33"/>
      <c r="AW265" s="33"/>
      <c r="AX265" s="33"/>
      <c r="AY265" s="33"/>
      <c r="AZ265" s="33"/>
      <c r="BA265" s="33"/>
      <c r="BB265" s="33"/>
      <c r="BC265" s="33"/>
      <c r="BD265" s="33"/>
      <c r="BE265" s="33"/>
      <c r="BF265" s="33"/>
      <c r="BG265" s="33"/>
      <c r="BH265" s="33"/>
      <c r="BI265" s="33"/>
    </row>
    <row r="266" spans="1:61" s="28" customFormat="1" ht="14.5" customHeight="1" x14ac:dyDescent="0.35">
      <c r="A266" s="9" t="s">
        <v>14</v>
      </c>
      <c r="B266" s="9">
        <v>5</v>
      </c>
      <c r="C266" s="9" t="s">
        <v>329</v>
      </c>
      <c r="D266" s="9" t="s">
        <v>747</v>
      </c>
      <c r="E266" s="12" t="s">
        <v>750</v>
      </c>
      <c r="F266" s="29" t="s">
        <v>751</v>
      </c>
      <c r="G266" s="13" t="s">
        <v>752</v>
      </c>
      <c r="H266" s="13" t="s">
        <v>792</v>
      </c>
      <c r="I266" s="15">
        <v>44595</v>
      </c>
      <c r="J266" s="15">
        <v>45777</v>
      </c>
      <c r="K266" s="14">
        <v>2040772.44</v>
      </c>
      <c r="L266" s="10">
        <v>746072.22</v>
      </c>
      <c r="M266" s="11">
        <v>0.36558324944842946</v>
      </c>
      <c r="N266" s="33"/>
      <c r="O266" s="33"/>
      <c r="P266" s="33"/>
      <c r="Q266" s="33"/>
      <c r="R266" s="33"/>
      <c r="S266" s="33"/>
      <c r="T266" s="33"/>
      <c r="U266" s="33"/>
      <c r="V266" s="33"/>
      <c r="W266" s="33"/>
      <c r="X266" s="33"/>
      <c r="Y266" s="33"/>
      <c r="Z266" s="33"/>
      <c r="AA266" s="33"/>
      <c r="AB266" s="33"/>
      <c r="AC266" s="33"/>
      <c r="AD266" s="33"/>
      <c r="AE266" s="33"/>
      <c r="AF266" s="33"/>
      <c r="AG266" s="33"/>
      <c r="AH266" s="33"/>
      <c r="AI266" s="33"/>
      <c r="AJ266" s="33"/>
      <c r="AK266" s="33"/>
      <c r="AL266" s="33"/>
      <c r="AM266" s="33"/>
      <c r="AN266" s="33"/>
      <c r="AO266" s="33"/>
      <c r="AP266" s="33"/>
      <c r="AQ266" s="33"/>
      <c r="AR266" s="33"/>
      <c r="AS266" s="33"/>
      <c r="AT266" s="33"/>
      <c r="AU266" s="33"/>
      <c r="AV266" s="33"/>
      <c r="AW266" s="33"/>
      <c r="AX266" s="33"/>
      <c r="AY266" s="33"/>
      <c r="AZ266" s="33"/>
      <c r="BA266" s="33"/>
      <c r="BB266" s="33"/>
      <c r="BC266" s="33"/>
      <c r="BD266" s="33"/>
      <c r="BE266" s="33"/>
      <c r="BF266" s="33"/>
      <c r="BG266" s="33"/>
      <c r="BH266" s="33"/>
      <c r="BI266" s="33"/>
    </row>
    <row r="267" spans="1:61" s="28" customFormat="1" ht="14.5" customHeight="1" x14ac:dyDescent="0.35">
      <c r="A267" s="9" t="s">
        <v>14</v>
      </c>
      <c r="B267" s="9">
        <v>5</v>
      </c>
      <c r="C267" s="9" t="s">
        <v>329</v>
      </c>
      <c r="D267" s="9" t="s">
        <v>747</v>
      </c>
      <c r="E267" s="12" t="s">
        <v>748</v>
      </c>
      <c r="F267" s="29" t="s">
        <v>421</v>
      </c>
      <c r="G267" s="13" t="s">
        <v>749</v>
      </c>
      <c r="H267" s="13" t="s">
        <v>798</v>
      </c>
      <c r="I267" s="15">
        <v>44846</v>
      </c>
      <c r="J267" s="15">
        <v>46387</v>
      </c>
      <c r="K267" s="14">
        <v>692266</v>
      </c>
      <c r="L267" s="10">
        <v>330000</v>
      </c>
      <c r="M267" s="11">
        <v>0.47669537432143133</v>
      </c>
      <c r="N267" s="33"/>
      <c r="O267" s="33"/>
      <c r="P267" s="33"/>
      <c r="Q267" s="33"/>
      <c r="R267" s="33"/>
      <c r="S267" s="33"/>
      <c r="T267" s="33"/>
      <c r="U267" s="33"/>
      <c r="V267" s="33"/>
      <c r="W267" s="33"/>
      <c r="X267" s="33"/>
      <c r="Y267" s="33"/>
      <c r="Z267" s="33"/>
      <c r="AA267" s="33"/>
      <c r="AB267" s="33"/>
      <c r="AC267" s="33"/>
      <c r="AD267" s="33"/>
      <c r="AE267" s="33"/>
      <c r="AF267" s="33"/>
      <c r="AG267" s="33"/>
      <c r="AH267" s="33"/>
      <c r="AI267" s="33"/>
      <c r="AJ267" s="33"/>
      <c r="AK267" s="33"/>
      <c r="AL267" s="33"/>
      <c r="AM267" s="33"/>
      <c r="AN267" s="33"/>
      <c r="AO267" s="33"/>
      <c r="AP267" s="33"/>
      <c r="AQ267" s="33"/>
      <c r="AR267" s="33"/>
      <c r="AS267" s="33"/>
      <c r="AT267" s="33"/>
      <c r="AU267" s="33"/>
      <c r="AV267" s="33"/>
      <c r="AW267" s="33"/>
      <c r="AX267" s="33"/>
      <c r="AY267" s="33"/>
      <c r="AZ267" s="33"/>
      <c r="BA267" s="33"/>
      <c r="BB267" s="33"/>
      <c r="BC267" s="33"/>
      <c r="BD267" s="33"/>
      <c r="BE267" s="33"/>
      <c r="BF267" s="33"/>
      <c r="BG267" s="33"/>
      <c r="BH267" s="33"/>
      <c r="BI267" s="33"/>
    </row>
    <row r="268" spans="1:61" s="28" customFormat="1" ht="14.5" customHeight="1" x14ac:dyDescent="0.35">
      <c r="A268" s="9" t="s">
        <v>14</v>
      </c>
      <c r="B268" s="9">
        <v>5</v>
      </c>
      <c r="C268" s="9" t="s">
        <v>329</v>
      </c>
      <c r="D268" s="9" t="s">
        <v>328</v>
      </c>
      <c r="E268" s="12" t="s">
        <v>336</v>
      </c>
      <c r="F268" s="29" t="s">
        <v>337</v>
      </c>
      <c r="G268" s="13" t="s">
        <v>338</v>
      </c>
      <c r="H268" s="13" t="s">
        <v>801</v>
      </c>
      <c r="I268" s="15">
        <v>44927</v>
      </c>
      <c r="J268" s="15">
        <v>46022</v>
      </c>
      <c r="K268" s="14">
        <v>210236.1</v>
      </c>
      <c r="L268" s="10">
        <v>168188.88</v>
      </c>
      <c r="M268" s="11">
        <v>0.8</v>
      </c>
      <c r="N268" s="33"/>
      <c r="O268" s="33"/>
      <c r="P268" s="33"/>
      <c r="Q268" s="33"/>
      <c r="R268" s="33"/>
      <c r="S268" s="33"/>
      <c r="T268" s="33"/>
      <c r="U268" s="33"/>
      <c r="V268" s="33"/>
      <c r="W268" s="33"/>
      <c r="X268" s="33"/>
      <c r="Y268" s="33"/>
      <c r="Z268" s="33"/>
      <c r="AA268" s="33"/>
      <c r="AB268" s="33"/>
      <c r="AC268" s="33"/>
      <c r="AD268" s="33"/>
      <c r="AE268" s="33"/>
      <c r="AF268" s="33"/>
      <c r="AG268" s="33"/>
      <c r="AH268" s="33"/>
      <c r="AI268" s="33"/>
      <c r="AJ268" s="33"/>
      <c r="AK268" s="33"/>
      <c r="AL268" s="33"/>
      <c r="AM268" s="33"/>
      <c r="AN268" s="33"/>
      <c r="AO268" s="33"/>
      <c r="AP268" s="33"/>
      <c r="AQ268" s="33"/>
      <c r="AR268" s="33"/>
      <c r="AS268" s="33"/>
      <c r="AT268" s="33"/>
      <c r="AU268" s="33"/>
      <c r="AV268" s="33"/>
      <c r="AW268" s="33"/>
      <c r="AX268" s="33"/>
      <c r="AY268" s="33"/>
      <c r="AZ268" s="33"/>
      <c r="BA268" s="33"/>
      <c r="BB268" s="33"/>
      <c r="BC268" s="33"/>
      <c r="BD268" s="33"/>
      <c r="BE268" s="33"/>
      <c r="BF268" s="33"/>
      <c r="BG268" s="33"/>
      <c r="BH268" s="33"/>
      <c r="BI268" s="33"/>
    </row>
    <row r="269" spans="1:61" s="28" customFormat="1" ht="14.5" customHeight="1" x14ac:dyDescent="0.35">
      <c r="A269" s="9" t="s">
        <v>14</v>
      </c>
      <c r="B269" s="9">
        <v>5</v>
      </c>
      <c r="C269" s="9" t="s">
        <v>329</v>
      </c>
      <c r="D269" s="9" t="s">
        <v>411</v>
      </c>
      <c r="E269" s="12" t="s">
        <v>423</v>
      </c>
      <c r="F269" s="29" t="s">
        <v>424</v>
      </c>
      <c r="G269" s="13" t="s">
        <v>425</v>
      </c>
      <c r="H269" s="13" t="s">
        <v>793</v>
      </c>
      <c r="I269" s="15">
        <v>44378</v>
      </c>
      <c r="J269" s="15">
        <v>45017</v>
      </c>
      <c r="K269" s="14">
        <v>337220</v>
      </c>
      <c r="L269" s="10">
        <v>125705.07</v>
      </c>
      <c r="M269" s="11">
        <v>0.3727687266472926</v>
      </c>
      <c r="N269" s="33"/>
      <c r="O269" s="33"/>
      <c r="P269" s="33"/>
      <c r="Q269" s="33"/>
      <c r="R269" s="33"/>
      <c r="S269" s="33"/>
      <c r="T269" s="33"/>
      <c r="U269" s="33"/>
      <c r="V269" s="33"/>
      <c r="W269" s="33"/>
      <c r="X269" s="33"/>
      <c r="Y269" s="33"/>
      <c r="Z269" s="33"/>
      <c r="AA269" s="33"/>
      <c r="AB269" s="33"/>
      <c r="AC269" s="33"/>
      <c r="AD269" s="33"/>
      <c r="AE269" s="33"/>
      <c r="AF269" s="33"/>
      <c r="AG269" s="33"/>
      <c r="AH269" s="33"/>
      <c r="AI269" s="33"/>
      <c r="AJ269" s="33"/>
      <c r="AK269" s="33"/>
      <c r="AL269" s="33"/>
      <c r="AM269" s="33"/>
      <c r="AN269" s="33"/>
      <c r="AO269" s="33"/>
      <c r="AP269" s="33"/>
      <c r="AQ269" s="33"/>
      <c r="AR269" s="33"/>
      <c r="AS269" s="33"/>
      <c r="AT269" s="33"/>
      <c r="AU269" s="33"/>
      <c r="AV269" s="33"/>
      <c r="AW269" s="33"/>
      <c r="AX269" s="33"/>
      <c r="AY269" s="33"/>
      <c r="AZ269" s="33"/>
      <c r="BA269" s="33"/>
      <c r="BB269" s="33"/>
      <c r="BC269" s="33"/>
      <c r="BD269" s="33"/>
      <c r="BE269" s="33"/>
      <c r="BF269" s="33"/>
      <c r="BG269" s="33"/>
      <c r="BH269" s="33"/>
      <c r="BI269" s="33"/>
    </row>
    <row r="270" spans="1:61" s="28" customFormat="1" ht="14.5" customHeight="1" x14ac:dyDescent="0.35">
      <c r="A270" s="9" t="s">
        <v>14</v>
      </c>
      <c r="B270" s="9">
        <v>5</v>
      </c>
      <c r="C270" s="9" t="s">
        <v>329</v>
      </c>
      <c r="D270" s="9" t="s">
        <v>411</v>
      </c>
      <c r="E270" s="12" t="s">
        <v>526</v>
      </c>
      <c r="F270" s="29" t="s">
        <v>527</v>
      </c>
      <c r="G270" s="13" t="s">
        <v>528</v>
      </c>
      <c r="H270" s="13" t="s">
        <v>880</v>
      </c>
      <c r="I270" s="15">
        <v>44197</v>
      </c>
      <c r="J270" s="15">
        <v>46934</v>
      </c>
      <c r="K270" s="14">
        <v>1084807.05</v>
      </c>
      <c r="L270" s="10">
        <v>624268.19999999995</v>
      </c>
      <c r="M270" s="11">
        <v>0.57546473356713523</v>
      </c>
      <c r="N270" s="33"/>
      <c r="O270" s="33"/>
      <c r="P270" s="33"/>
      <c r="Q270" s="33"/>
      <c r="R270" s="33"/>
      <c r="S270" s="33"/>
      <c r="T270" s="33"/>
      <c r="U270" s="33"/>
      <c r="V270" s="33"/>
      <c r="W270" s="33"/>
      <c r="X270" s="33"/>
      <c r="Y270" s="33"/>
      <c r="Z270" s="33"/>
      <c r="AA270" s="33"/>
      <c r="AB270" s="33"/>
      <c r="AC270" s="33"/>
      <c r="AD270" s="33"/>
      <c r="AE270" s="33"/>
      <c r="AF270" s="33"/>
      <c r="AG270" s="33"/>
      <c r="AH270" s="33"/>
      <c r="AI270" s="33"/>
      <c r="AJ270" s="33"/>
      <c r="AK270" s="33"/>
      <c r="AL270" s="33"/>
      <c r="AM270" s="33"/>
      <c r="AN270" s="33"/>
      <c r="AO270" s="33"/>
      <c r="AP270" s="33"/>
      <c r="AQ270" s="33"/>
      <c r="AR270" s="33"/>
      <c r="AS270" s="33"/>
      <c r="AT270" s="33"/>
      <c r="AU270" s="33"/>
      <c r="AV270" s="33"/>
      <c r="AW270" s="33"/>
      <c r="AX270" s="33"/>
      <c r="AY270" s="33"/>
      <c r="AZ270" s="33"/>
      <c r="BA270" s="33"/>
      <c r="BB270" s="33"/>
      <c r="BC270" s="33"/>
      <c r="BD270" s="33"/>
      <c r="BE270" s="33"/>
      <c r="BF270" s="33"/>
      <c r="BG270" s="33"/>
      <c r="BH270" s="33"/>
      <c r="BI270" s="33"/>
    </row>
    <row r="271" spans="1:61" s="28" customFormat="1" ht="14.5" customHeight="1" x14ac:dyDescent="0.35">
      <c r="A271" s="9" t="s">
        <v>14</v>
      </c>
      <c r="B271" s="9">
        <v>5</v>
      </c>
      <c r="C271" s="9" t="s">
        <v>329</v>
      </c>
      <c r="D271" s="9" t="s">
        <v>328</v>
      </c>
      <c r="E271" s="12" t="s">
        <v>420</v>
      </c>
      <c r="F271" s="29" t="s">
        <v>421</v>
      </c>
      <c r="G271" s="13" t="s">
        <v>422</v>
      </c>
      <c r="H271" s="13" t="s">
        <v>798</v>
      </c>
      <c r="I271" s="15">
        <v>44896</v>
      </c>
      <c r="J271" s="15">
        <v>45992</v>
      </c>
      <c r="K271" s="14">
        <v>172500</v>
      </c>
      <c r="L271" s="10">
        <v>118000</v>
      </c>
      <c r="M271" s="11">
        <v>0.68405797101449273</v>
      </c>
      <c r="N271" s="33"/>
      <c r="O271" s="33"/>
      <c r="P271" s="33"/>
      <c r="Q271" s="33"/>
      <c r="R271" s="33"/>
      <c r="S271" s="33"/>
      <c r="T271" s="33"/>
      <c r="U271" s="33"/>
      <c r="V271" s="33"/>
      <c r="W271" s="33"/>
      <c r="X271" s="33"/>
      <c r="Y271" s="33"/>
      <c r="Z271" s="33"/>
      <c r="AA271" s="33"/>
      <c r="AB271" s="33"/>
      <c r="AC271" s="33"/>
      <c r="AD271" s="33"/>
      <c r="AE271" s="33"/>
      <c r="AF271" s="33"/>
      <c r="AG271" s="33"/>
      <c r="AH271" s="33"/>
      <c r="AI271" s="33"/>
      <c r="AJ271" s="33"/>
      <c r="AK271" s="33"/>
      <c r="AL271" s="33"/>
      <c r="AM271" s="33"/>
      <c r="AN271" s="33"/>
      <c r="AO271" s="33"/>
      <c r="AP271" s="33"/>
      <c r="AQ271" s="33"/>
      <c r="AR271" s="33"/>
      <c r="AS271" s="33"/>
      <c r="AT271" s="33"/>
      <c r="AU271" s="33"/>
      <c r="AV271" s="33"/>
      <c r="AW271" s="33"/>
      <c r="AX271" s="33"/>
      <c r="AY271" s="33"/>
      <c r="AZ271" s="33"/>
      <c r="BA271" s="33"/>
      <c r="BB271" s="33"/>
      <c r="BC271" s="33"/>
      <c r="BD271" s="33"/>
      <c r="BE271" s="33"/>
      <c r="BF271" s="33"/>
      <c r="BG271" s="33"/>
      <c r="BH271" s="33"/>
      <c r="BI271" s="33"/>
    </row>
    <row r="272" spans="1:61" s="28" customFormat="1" ht="14.5" customHeight="1" x14ac:dyDescent="0.35">
      <c r="A272" s="9" t="s">
        <v>14</v>
      </c>
      <c r="B272" s="9">
        <v>5</v>
      </c>
      <c r="C272" s="9" t="s">
        <v>329</v>
      </c>
      <c r="D272" s="9" t="s">
        <v>328</v>
      </c>
      <c r="E272" s="12" t="s">
        <v>339</v>
      </c>
      <c r="F272" s="29" t="s">
        <v>340</v>
      </c>
      <c r="G272" s="13" t="s">
        <v>341</v>
      </c>
      <c r="H272" s="13" t="s">
        <v>778</v>
      </c>
      <c r="I272" s="15">
        <v>44942</v>
      </c>
      <c r="J272" s="15">
        <v>46041</v>
      </c>
      <c r="K272" s="14">
        <v>241500</v>
      </c>
      <c r="L272" s="10">
        <v>193200</v>
      </c>
      <c r="M272" s="11">
        <v>0.8</v>
      </c>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33"/>
      <c r="AK272" s="33"/>
      <c r="AL272" s="33"/>
      <c r="AM272" s="33"/>
      <c r="AN272" s="33"/>
      <c r="AO272" s="33"/>
      <c r="AP272" s="33"/>
      <c r="AQ272" s="33"/>
      <c r="AR272" s="33"/>
      <c r="AS272" s="33"/>
      <c r="AT272" s="33"/>
      <c r="AU272" s="33"/>
      <c r="AV272" s="33"/>
      <c r="AW272" s="33"/>
      <c r="AX272" s="33"/>
      <c r="AY272" s="33"/>
      <c r="AZ272" s="33"/>
      <c r="BA272" s="33"/>
      <c r="BB272" s="33"/>
      <c r="BC272" s="33"/>
      <c r="BD272" s="33"/>
      <c r="BE272" s="33"/>
      <c r="BF272" s="33"/>
      <c r="BG272" s="33"/>
      <c r="BH272" s="33"/>
      <c r="BI272" s="33"/>
    </row>
    <row r="273" spans="1:61" s="28" customFormat="1" ht="14.5" customHeight="1" x14ac:dyDescent="0.35">
      <c r="A273" s="9" t="s">
        <v>14</v>
      </c>
      <c r="B273" s="9">
        <v>5</v>
      </c>
      <c r="C273" s="9" t="s">
        <v>329</v>
      </c>
      <c r="D273" s="9" t="s">
        <v>328</v>
      </c>
      <c r="E273" s="12" t="s">
        <v>342</v>
      </c>
      <c r="F273" s="29" t="s">
        <v>343</v>
      </c>
      <c r="G273" s="13" t="s">
        <v>344</v>
      </c>
      <c r="H273" s="13" t="s">
        <v>802</v>
      </c>
      <c r="I273" s="15">
        <v>44927</v>
      </c>
      <c r="J273" s="15">
        <v>46022</v>
      </c>
      <c r="K273" s="14">
        <v>138000</v>
      </c>
      <c r="L273" s="10">
        <v>110400</v>
      </c>
      <c r="M273" s="11">
        <v>0.8</v>
      </c>
      <c r="N273" s="33"/>
      <c r="O273" s="33"/>
      <c r="P273" s="33"/>
      <c r="Q273" s="33"/>
      <c r="R273" s="33"/>
      <c r="S273" s="33"/>
      <c r="T273" s="33"/>
      <c r="U273" s="33"/>
      <c r="V273" s="33"/>
      <c r="W273" s="33"/>
      <c r="X273" s="33"/>
      <c r="Y273" s="33"/>
      <c r="Z273" s="33"/>
      <c r="AA273" s="33"/>
      <c r="AB273" s="33"/>
      <c r="AC273" s="33"/>
      <c r="AD273" s="33"/>
      <c r="AE273" s="33"/>
      <c r="AF273" s="33"/>
      <c r="AG273" s="33"/>
      <c r="AH273" s="33"/>
      <c r="AI273" s="33"/>
      <c r="AJ273" s="33"/>
      <c r="AK273" s="33"/>
      <c r="AL273" s="33"/>
      <c r="AM273" s="33"/>
      <c r="AN273" s="33"/>
      <c r="AO273" s="33"/>
      <c r="AP273" s="33"/>
      <c r="AQ273" s="33"/>
      <c r="AR273" s="33"/>
      <c r="AS273" s="33"/>
      <c r="AT273" s="33"/>
      <c r="AU273" s="33"/>
      <c r="AV273" s="33"/>
      <c r="AW273" s="33"/>
      <c r="AX273" s="33"/>
      <c r="AY273" s="33"/>
      <c r="AZ273" s="33"/>
      <c r="BA273" s="33"/>
      <c r="BB273" s="33"/>
      <c r="BC273" s="33"/>
      <c r="BD273" s="33"/>
      <c r="BE273" s="33"/>
      <c r="BF273" s="33"/>
      <c r="BG273" s="33"/>
      <c r="BH273" s="33"/>
      <c r="BI273" s="33"/>
    </row>
    <row r="274" spans="1:61" s="28" customFormat="1" ht="14.5" customHeight="1" x14ac:dyDescent="0.35">
      <c r="A274" s="9" t="s">
        <v>14</v>
      </c>
      <c r="B274" s="9">
        <v>5</v>
      </c>
      <c r="C274" s="9" t="s">
        <v>329</v>
      </c>
      <c r="D274" s="9" t="s">
        <v>328</v>
      </c>
      <c r="E274" s="12" t="s">
        <v>345</v>
      </c>
      <c r="F274" s="29" t="s">
        <v>346</v>
      </c>
      <c r="G274" s="13" t="s">
        <v>347</v>
      </c>
      <c r="H274" s="13" t="s">
        <v>803</v>
      </c>
      <c r="I274" s="15">
        <v>44866</v>
      </c>
      <c r="J274" s="15">
        <v>46387</v>
      </c>
      <c r="K274" s="14">
        <v>154204.65</v>
      </c>
      <c r="L274" s="10">
        <v>123363.72</v>
      </c>
      <c r="M274" s="11">
        <v>0.79999481212264278</v>
      </c>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33"/>
      <c r="AK274" s="33"/>
      <c r="AL274" s="33"/>
      <c r="AM274" s="33"/>
      <c r="AN274" s="33"/>
      <c r="AO274" s="33"/>
      <c r="AP274" s="33"/>
      <c r="AQ274" s="33"/>
      <c r="AR274" s="33"/>
      <c r="AS274" s="33"/>
      <c r="AT274" s="33"/>
      <c r="AU274" s="33"/>
      <c r="AV274" s="33"/>
      <c r="AW274" s="33"/>
      <c r="AX274" s="33"/>
      <c r="AY274" s="33"/>
      <c r="AZ274" s="33"/>
      <c r="BA274" s="33"/>
      <c r="BB274" s="33"/>
      <c r="BC274" s="33"/>
      <c r="BD274" s="33"/>
      <c r="BE274" s="33"/>
      <c r="BF274" s="33"/>
      <c r="BG274" s="33"/>
      <c r="BH274" s="33"/>
      <c r="BI274" s="33"/>
    </row>
    <row r="275" spans="1:61" s="28" customFormat="1" ht="14.5" customHeight="1" x14ac:dyDescent="0.35">
      <c r="A275" s="9" t="s">
        <v>14</v>
      </c>
      <c r="B275" s="9">
        <v>5</v>
      </c>
      <c r="C275" s="9" t="s">
        <v>329</v>
      </c>
      <c r="D275" s="9" t="s">
        <v>411</v>
      </c>
      <c r="E275" s="12" t="s">
        <v>753</v>
      </c>
      <c r="F275" s="29" t="s">
        <v>754</v>
      </c>
      <c r="G275" s="13" t="s">
        <v>755</v>
      </c>
      <c r="H275" s="13" t="s">
        <v>805</v>
      </c>
      <c r="I275" s="15">
        <v>44197</v>
      </c>
      <c r="J275" s="15">
        <v>45838</v>
      </c>
      <c r="K275" s="14">
        <v>1613549.83</v>
      </c>
      <c r="L275" s="10">
        <v>638421</v>
      </c>
      <c r="M275" s="11">
        <v>0.39566240107998396</v>
      </c>
      <c r="N275" s="33"/>
      <c r="O275" s="33"/>
      <c r="P275" s="33"/>
      <c r="Q275" s="33"/>
      <c r="R275" s="33"/>
      <c r="S275" s="33"/>
      <c r="T275" s="33"/>
      <c r="U275" s="33"/>
      <c r="V275" s="33"/>
      <c r="W275" s="33"/>
      <c r="X275" s="33"/>
      <c r="Y275" s="33"/>
      <c r="Z275" s="33"/>
      <c r="AA275" s="33"/>
      <c r="AB275" s="33"/>
      <c r="AC275" s="33"/>
      <c r="AD275" s="33"/>
      <c r="AE275" s="33"/>
      <c r="AF275" s="33"/>
      <c r="AG275" s="33"/>
      <c r="AH275" s="33"/>
      <c r="AI275" s="33"/>
      <c r="AJ275" s="33"/>
      <c r="AK275" s="33"/>
      <c r="AL275" s="33"/>
      <c r="AM275" s="33"/>
      <c r="AN275" s="33"/>
      <c r="AO275" s="33"/>
      <c r="AP275" s="33"/>
      <c r="AQ275" s="33"/>
      <c r="AR275" s="33"/>
      <c r="AS275" s="33"/>
      <c r="AT275" s="33"/>
      <c r="AU275" s="33"/>
      <c r="AV275" s="33"/>
      <c r="AW275" s="33"/>
      <c r="AX275" s="33"/>
      <c r="AY275" s="33"/>
      <c r="AZ275" s="33"/>
      <c r="BA275" s="33"/>
      <c r="BB275" s="33"/>
      <c r="BC275" s="33"/>
      <c r="BD275" s="33"/>
      <c r="BE275" s="33"/>
      <c r="BF275" s="33"/>
      <c r="BG275" s="33"/>
      <c r="BH275" s="33"/>
      <c r="BI275" s="33"/>
    </row>
    <row r="276" spans="1:61" s="28" customFormat="1" ht="14.5" customHeight="1" x14ac:dyDescent="0.35">
      <c r="A276" s="9" t="s">
        <v>14</v>
      </c>
      <c r="B276" s="9">
        <v>5</v>
      </c>
      <c r="C276" s="9" t="s">
        <v>329</v>
      </c>
      <c r="D276" s="9" t="s">
        <v>411</v>
      </c>
      <c r="E276" s="12" t="s">
        <v>529</v>
      </c>
      <c r="F276" s="29" t="s">
        <v>530</v>
      </c>
      <c r="G276" s="13" t="s">
        <v>531</v>
      </c>
      <c r="H276" s="13" t="s">
        <v>806</v>
      </c>
      <c r="I276" s="15">
        <v>44679</v>
      </c>
      <c r="J276" s="15">
        <v>45657</v>
      </c>
      <c r="K276" s="14">
        <v>851450</v>
      </c>
      <c r="L276" s="10">
        <v>239196.54</v>
      </c>
      <c r="M276" s="11">
        <v>0.28089999999999998</v>
      </c>
      <c r="N276" s="33"/>
      <c r="O276" s="33"/>
      <c r="P276" s="33"/>
      <c r="Q276" s="33"/>
      <c r="R276" s="33"/>
      <c r="S276" s="33"/>
      <c r="T276" s="33"/>
      <c r="U276" s="33"/>
      <c r="V276" s="33"/>
      <c r="W276" s="33"/>
      <c r="X276" s="33"/>
      <c r="Y276" s="33"/>
      <c r="Z276" s="33"/>
      <c r="AA276" s="33"/>
      <c r="AB276" s="33"/>
      <c r="AC276" s="33"/>
      <c r="AD276" s="33"/>
      <c r="AE276" s="33"/>
      <c r="AF276" s="33"/>
      <c r="AG276" s="33"/>
      <c r="AH276" s="33"/>
      <c r="AI276" s="33"/>
      <c r="AJ276" s="33"/>
      <c r="AK276" s="33"/>
      <c r="AL276" s="33"/>
      <c r="AM276" s="33"/>
      <c r="AN276" s="33"/>
      <c r="AO276" s="33"/>
      <c r="AP276" s="33"/>
      <c r="AQ276" s="33"/>
      <c r="AR276" s="33"/>
      <c r="AS276" s="33"/>
      <c r="AT276" s="33"/>
      <c r="AU276" s="33"/>
      <c r="AV276" s="33"/>
      <c r="AW276" s="33"/>
      <c r="AX276" s="33"/>
      <c r="AY276" s="33"/>
      <c r="AZ276" s="33"/>
      <c r="BA276" s="33"/>
      <c r="BB276" s="33"/>
      <c r="BC276" s="33"/>
      <c r="BD276" s="33"/>
      <c r="BE276" s="33"/>
      <c r="BF276" s="33"/>
      <c r="BG276" s="33"/>
      <c r="BH276" s="33"/>
      <c r="BI276" s="33"/>
    </row>
    <row r="277" spans="1:61" s="28" customFormat="1" ht="14.5" customHeight="1" x14ac:dyDescent="0.35">
      <c r="A277" s="9" t="s">
        <v>14</v>
      </c>
      <c r="B277" s="9">
        <v>5</v>
      </c>
      <c r="C277" s="9" t="s">
        <v>329</v>
      </c>
      <c r="D277" s="9" t="s">
        <v>328</v>
      </c>
      <c r="E277" s="12" t="s">
        <v>412</v>
      </c>
      <c r="F277" s="29" t="s">
        <v>413</v>
      </c>
      <c r="G277" s="13" t="s">
        <v>414</v>
      </c>
      <c r="H277" s="13" t="s">
        <v>782</v>
      </c>
      <c r="I277" s="15">
        <v>45292</v>
      </c>
      <c r="J277" s="15">
        <v>46387</v>
      </c>
      <c r="K277" s="14">
        <v>212750</v>
      </c>
      <c r="L277" s="10">
        <v>170200</v>
      </c>
      <c r="M277" s="11">
        <v>0.8</v>
      </c>
      <c r="N277" s="33"/>
      <c r="O277" s="33"/>
      <c r="P277" s="33"/>
      <c r="Q277" s="33"/>
      <c r="R277" s="33"/>
      <c r="S277" s="33"/>
      <c r="T277" s="33"/>
      <c r="U277" s="33"/>
      <c r="V277" s="33"/>
      <c r="W277" s="33"/>
      <c r="X277" s="33"/>
      <c r="Y277" s="33"/>
      <c r="Z277" s="33"/>
      <c r="AA277" s="33"/>
      <c r="AB277" s="33"/>
      <c r="AC277" s="33"/>
      <c r="AD277" s="33"/>
      <c r="AE277" s="33"/>
      <c r="AF277" s="33"/>
      <c r="AG277" s="33"/>
      <c r="AH277" s="33"/>
      <c r="AI277" s="33"/>
      <c r="AJ277" s="33"/>
      <c r="AK277" s="33"/>
      <c r="AL277" s="33"/>
      <c r="AM277" s="33"/>
      <c r="AN277" s="33"/>
      <c r="AO277" s="33"/>
      <c r="AP277" s="33"/>
      <c r="AQ277" s="33"/>
      <c r="AR277" s="33"/>
      <c r="AS277" s="33"/>
      <c r="AT277" s="33"/>
      <c r="AU277" s="33"/>
      <c r="AV277" s="33"/>
      <c r="AW277" s="33"/>
      <c r="AX277" s="33"/>
      <c r="AY277" s="33"/>
      <c r="AZ277" s="33"/>
      <c r="BA277" s="33"/>
      <c r="BB277" s="33"/>
      <c r="BC277" s="33"/>
      <c r="BD277" s="33"/>
      <c r="BE277" s="33"/>
      <c r="BF277" s="33"/>
      <c r="BG277" s="33"/>
      <c r="BH277" s="33"/>
      <c r="BI277" s="33"/>
    </row>
    <row r="278" spans="1:61" s="28" customFormat="1" ht="14.5" customHeight="1" x14ac:dyDescent="0.35">
      <c r="A278" s="9" t="s">
        <v>14</v>
      </c>
      <c r="B278" s="9">
        <v>5</v>
      </c>
      <c r="C278" s="9" t="s">
        <v>329</v>
      </c>
      <c r="D278" s="9" t="s">
        <v>328</v>
      </c>
      <c r="E278" s="12" t="s">
        <v>415</v>
      </c>
      <c r="F278" s="29" t="s">
        <v>416</v>
      </c>
      <c r="G278" s="13" t="s">
        <v>417</v>
      </c>
      <c r="H278" s="13" t="s">
        <v>807</v>
      </c>
      <c r="I278" s="15">
        <v>44986</v>
      </c>
      <c r="J278" s="15">
        <v>46387</v>
      </c>
      <c r="K278" s="14">
        <v>172500</v>
      </c>
      <c r="L278" s="10">
        <v>138000</v>
      </c>
      <c r="M278" s="11">
        <v>0.8</v>
      </c>
      <c r="N278" s="33"/>
      <c r="O278" s="33"/>
      <c r="P278" s="33"/>
      <c r="Q278" s="33"/>
      <c r="R278" s="33"/>
      <c r="S278" s="33"/>
      <c r="T278" s="33"/>
      <c r="U278" s="33"/>
      <c r="V278" s="33"/>
      <c r="W278" s="33"/>
      <c r="X278" s="33"/>
      <c r="Y278" s="33"/>
      <c r="Z278" s="33"/>
      <c r="AA278" s="33"/>
      <c r="AB278" s="33"/>
      <c r="AC278" s="33"/>
      <c r="AD278" s="33"/>
      <c r="AE278" s="33"/>
      <c r="AF278" s="33"/>
      <c r="AG278" s="33"/>
      <c r="AH278" s="33"/>
      <c r="AI278" s="33"/>
      <c r="AJ278" s="33"/>
      <c r="AK278" s="33"/>
      <c r="AL278" s="33"/>
      <c r="AM278" s="33"/>
      <c r="AN278" s="33"/>
      <c r="AO278" s="33"/>
      <c r="AP278" s="33"/>
      <c r="AQ278" s="33"/>
      <c r="AR278" s="33"/>
      <c r="AS278" s="33"/>
      <c r="AT278" s="33"/>
      <c r="AU278" s="33"/>
      <c r="AV278" s="33"/>
      <c r="AW278" s="33"/>
      <c r="AX278" s="33"/>
      <c r="AY278" s="33"/>
      <c r="AZ278" s="33"/>
      <c r="BA278" s="33"/>
      <c r="BB278" s="33"/>
      <c r="BC278" s="33"/>
      <c r="BD278" s="33"/>
      <c r="BE278" s="33"/>
      <c r="BF278" s="33"/>
      <c r="BG278" s="33"/>
      <c r="BH278" s="33"/>
      <c r="BI278" s="33"/>
    </row>
    <row r="279" spans="1:61" s="28" customFormat="1" ht="14.5" customHeight="1" x14ac:dyDescent="0.35">
      <c r="A279" s="9" t="s">
        <v>14</v>
      </c>
      <c r="B279" s="9">
        <v>5</v>
      </c>
      <c r="C279" s="9" t="s">
        <v>329</v>
      </c>
      <c r="D279" s="9">
        <v>73</v>
      </c>
      <c r="E279" s="12" t="s">
        <v>564</v>
      </c>
      <c r="F279" s="29" t="s">
        <v>565</v>
      </c>
      <c r="G279" s="13" t="s">
        <v>566</v>
      </c>
      <c r="H279" s="13" t="s">
        <v>792</v>
      </c>
      <c r="I279" s="15">
        <v>44862</v>
      </c>
      <c r="J279" s="15">
        <v>45657</v>
      </c>
      <c r="K279" s="14">
        <v>490647</v>
      </c>
      <c r="L279" s="10">
        <v>168468</v>
      </c>
      <c r="M279" s="11">
        <v>0.3437257335722016</v>
      </c>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c r="AK279" s="33"/>
      <c r="AL279" s="33"/>
      <c r="AM279" s="33"/>
      <c r="AN279" s="33"/>
      <c r="AO279" s="33"/>
      <c r="AP279" s="33"/>
      <c r="AQ279" s="33"/>
      <c r="AR279" s="33"/>
      <c r="AS279" s="33"/>
      <c r="AT279" s="33"/>
      <c r="AU279" s="33"/>
      <c r="AV279" s="33"/>
      <c r="AW279" s="33"/>
      <c r="AX279" s="33"/>
      <c r="AY279" s="33"/>
      <c r="AZ279" s="33"/>
      <c r="BA279" s="33"/>
      <c r="BB279" s="33"/>
      <c r="BC279" s="33"/>
      <c r="BD279" s="33"/>
      <c r="BE279" s="33"/>
      <c r="BF279" s="33"/>
      <c r="BG279" s="33"/>
      <c r="BH279" s="33"/>
      <c r="BI279" s="33"/>
    </row>
    <row r="280" spans="1:61" s="28" customFormat="1" ht="14.5" customHeight="1" x14ac:dyDescent="0.35">
      <c r="A280" s="9" t="s">
        <v>14</v>
      </c>
      <c r="B280" s="9">
        <v>5</v>
      </c>
      <c r="C280" s="9" t="s">
        <v>329</v>
      </c>
      <c r="D280" s="9" t="s">
        <v>328</v>
      </c>
      <c r="E280" s="12" t="s">
        <v>523</v>
      </c>
      <c r="F280" s="29" t="s">
        <v>524</v>
      </c>
      <c r="G280" s="13" t="s">
        <v>525</v>
      </c>
      <c r="H280" s="13" t="s">
        <v>808</v>
      </c>
      <c r="I280" s="15">
        <v>44529</v>
      </c>
      <c r="J280" s="15">
        <v>46568</v>
      </c>
      <c r="K280" s="14">
        <v>2346875</v>
      </c>
      <c r="L280" s="10">
        <v>1067314.49</v>
      </c>
      <c r="M280" s="11">
        <v>0.45478114087882821</v>
      </c>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c r="AV280" s="33"/>
      <c r="AW280" s="33"/>
      <c r="AX280" s="33"/>
      <c r="AY280" s="33"/>
      <c r="AZ280" s="33"/>
      <c r="BA280" s="33"/>
      <c r="BB280" s="33"/>
      <c r="BC280" s="33"/>
      <c r="BD280" s="33"/>
      <c r="BE280" s="33"/>
      <c r="BF280" s="33"/>
      <c r="BG280" s="33"/>
      <c r="BH280" s="33"/>
      <c r="BI280" s="33"/>
    </row>
    <row r="281" spans="1:61" s="28" customFormat="1" ht="14.5" customHeight="1" x14ac:dyDescent="0.35">
      <c r="A281" s="9" t="s">
        <v>14</v>
      </c>
      <c r="B281" s="9">
        <v>5</v>
      </c>
      <c r="C281" s="9" t="s">
        <v>329</v>
      </c>
      <c r="D281" s="9" t="s">
        <v>328</v>
      </c>
      <c r="E281" s="12" t="s">
        <v>333</v>
      </c>
      <c r="F281" s="29" t="s">
        <v>334</v>
      </c>
      <c r="G281" s="13" t="s">
        <v>335</v>
      </c>
      <c r="H281" s="13" t="s">
        <v>778</v>
      </c>
      <c r="I281" s="15">
        <v>44928</v>
      </c>
      <c r="J281" s="15">
        <v>46023</v>
      </c>
      <c r="K281" s="14">
        <v>230846.4</v>
      </c>
      <c r="L281" s="10">
        <v>184677.12</v>
      </c>
      <c r="M281" s="11">
        <v>0.8</v>
      </c>
      <c r="N281" s="33"/>
      <c r="O281" s="33"/>
      <c r="P281" s="33"/>
      <c r="Q281" s="33"/>
      <c r="R281" s="33"/>
      <c r="S281" s="33"/>
      <c r="T281" s="33"/>
      <c r="U281" s="33"/>
      <c r="V281" s="33"/>
      <c r="W281" s="33"/>
      <c r="X281" s="33"/>
      <c r="Y281" s="33"/>
      <c r="Z281" s="33"/>
      <c r="AA281" s="33"/>
      <c r="AB281" s="33"/>
      <c r="AC281" s="33"/>
      <c r="AD281" s="33"/>
      <c r="AE281" s="33"/>
      <c r="AF281" s="33"/>
      <c r="AG281" s="33"/>
      <c r="AH281" s="33"/>
      <c r="AI281" s="33"/>
      <c r="AJ281" s="33"/>
      <c r="AK281" s="33"/>
      <c r="AL281" s="33"/>
      <c r="AM281" s="33"/>
      <c r="AN281" s="33"/>
      <c r="AO281" s="33"/>
      <c r="AP281" s="33"/>
      <c r="AQ281" s="33"/>
      <c r="AR281" s="33"/>
      <c r="AS281" s="33"/>
      <c r="AT281" s="33"/>
      <c r="AU281" s="33"/>
      <c r="AV281" s="33"/>
      <c r="AW281" s="33"/>
      <c r="AX281" s="33"/>
      <c r="AY281" s="33"/>
      <c r="AZ281" s="33"/>
      <c r="BA281" s="33"/>
      <c r="BB281" s="33"/>
      <c r="BC281" s="33"/>
      <c r="BD281" s="33"/>
      <c r="BE281" s="33"/>
      <c r="BF281" s="33"/>
      <c r="BG281" s="33"/>
      <c r="BH281" s="33"/>
      <c r="BI281" s="33"/>
    </row>
    <row r="282" spans="1:61" s="28" customFormat="1" ht="14.5" customHeight="1" x14ac:dyDescent="0.35">
      <c r="A282" s="9" t="s">
        <v>14</v>
      </c>
      <c r="B282" s="9">
        <v>5</v>
      </c>
      <c r="C282" s="9" t="s">
        <v>329</v>
      </c>
      <c r="D282" s="9" t="s">
        <v>328</v>
      </c>
      <c r="E282" s="12" t="s">
        <v>418</v>
      </c>
      <c r="F282" s="29" t="s">
        <v>416</v>
      </c>
      <c r="G282" s="13" t="s">
        <v>419</v>
      </c>
      <c r="H282" s="13" t="s">
        <v>807</v>
      </c>
      <c r="I282" s="15">
        <v>44986</v>
      </c>
      <c r="J282" s="15">
        <v>46387</v>
      </c>
      <c r="K282" s="14">
        <v>182850</v>
      </c>
      <c r="L282" s="10">
        <v>146280</v>
      </c>
      <c r="M282" s="11">
        <v>0.8</v>
      </c>
      <c r="N282" s="33"/>
      <c r="O282" s="33"/>
      <c r="P282" s="33"/>
      <c r="Q282" s="33"/>
      <c r="R282" s="33"/>
      <c r="S282" s="33"/>
      <c r="T282" s="33"/>
      <c r="U282" s="33"/>
      <c r="V282" s="33"/>
      <c r="W282" s="33"/>
      <c r="X282" s="33"/>
      <c r="Y282" s="33"/>
      <c r="Z282" s="33"/>
      <c r="AA282" s="33"/>
      <c r="AB282" s="33"/>
      <c r="AC282" s="33"/>
      <c r="AD282" s="33"/>
      <c r="AE282" s="33"/>
      <c r="AF282" s="33"/>
      <c r="AG282" s="33"/>
      <c r="AH282" s="33"/>
      <c r="AI282" s="33"/>
      <c r="AJ282" s="33"/>
      <c r="AK282" s="33"/>
      <c r="AL282" s="33"/>
      <c r="AM282" s="33"/>
      <c r="AN282" s="33"/>
      <c r="AO282" s="33"/>
      <c r="AP282" s="33"/>
      <c r="AQ282" s="33"/>
      <c r="AR282" s="33"/>
      <c r="AS282" s="33"/>
      <c r="AT282" s="33"/>
      <c r="AU282" s="33"/>
      <c r="AV282" s="33"/>
      <c r="AW282" s="33"/>
      <c r="AX282" s="33"/>
      <c r="AY282" s="33"/>
      <c r="AZ282" s="33"/>
      <c r="BA282" s="33"/>
      <c r="BB282" s="33"/>
      <c r="BC282" s="33"/>
      <c r="BD282" s="33"/>
      <c r="BE282" s="33"/>
      <c r="BF282" s="33"/>
      <c r="BG282" s="33"/>
      <c r="BH282" s="33"/>
      <c r="BI282" s="33"/>
    </row>
    <row r="283" spans="1:61" s="28" customFormat="1" ht="14.5" customHeight="1" x14ac:dyDescent="0.35">
      <c r="A283" s="9" t="s">
        <v>14</v>
      </c>
      <c r="B283" s="9">
        <v>5</v>
      </c>
      <c r="C283" s="9" t="s">
        <v>329</v>
      </c>
      <c r="D283" s="9" t="s">
        <v>327</v>
      </c>
      <c r="E283" s="12" t="s">
        <v>330</v>
      </c>
      <c r="F283" s="29" t="s">
        <v>331</v>
      </c>
      <c r="G283" s="13" t="s">
        <v>332</v>
      </c>
      <c r="H283" s="13" t="s">
        <v>829</v>
      </c>
      <c r="I283" s="15">
        <v>44652</v>
      </c>
      <c r="J283" s="15">
        <v>46203</v>
      </c>
      <c r="K283" s="14">
        <v>3529242.53</v>
      </c>
      <c r="L283" s="10">
        <v>1058772.76</v>
      </c>
      <c r="M283" s="11">
        <v>0.30000000028334695</v>
      </c>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c r="AK283" s="33"/>
      <c r="AL283" s="33"/>
      <c r="AM283" s="33"/>
      <c r="AN283" s="33"/>
      <c r="AO283" s="33"/>
      <c r="AP283" s="33"/>
      <c r="AQ283" s="33"/>
      <c r="AR283" s="33"/>
      <c r="AS283" s="33"/>
      <c r="AT283" s="33"/>
      <c r="AU283" s="33"/>
      <c r="AV283" s="33"/>
      <c r="AW283" s="33"/>
      <c r="AX283" s="33"/>
      <c r="AY283" s="33"/>
      <c r="AZ283" s="33"/>
      <c r="BA283" s="33"/>
      <c r="BB283" s="33"/>
      <c r="BC283" s="33"/>
      <c r="BD283" s="33"/>
      <c r="BE283" s="33"/>
      <c r="BF283" s="33"/>
      <c r="BG283" s="33"/>
      <c r="BH283" s="33"/>
      <c r="BI283" s="33"/>
    </row>
    <row r="284" spans="1:61" s="28" customFormat="1" ht="14.5" customHeight="1" x14ac:dyDescent="0.35">
      <c r="A284" s="9" t="s">
        <v>14</v>
      </c>
      <c r="B284" s="9">
        <v>5</v>
      </c>
      <c r="C284" s="9" t="s">
        <v>535</v>
      </c>
      <c r="D284" s="9" t="s">
        <v>411</v>
      </c>
      <c r="E284" s="12" t="s">
        <v>570</v>
      </c>
      <c r="F284" s="29" t="s">
        <v>571</v>
      </c>
      <c r="G284" s="13" t="s">
        <v>572</v>
      </c>
      <c r="H284" s="13" t="s">
        <v>783</v>
      </c>
      <c r="I284" s="15">
        <v>44378</v>
      </c>
      <c r="J284" s="15">
        <v>45381</v>
      </c>
      <c r="K284" s="14">
        <v>702694.94</v>
      </c>
      <c r="L284" s="10">
        <v>208199.96</v>
      </c>
      <c r="M284" s="11">
        <v>0.29628783153042204</v>
      </c>
      <c r="N284" s="33"/>
      <c r="O284" s="33"/>
      <c r="P284" s="33"/>
      <c r="Q284" s="33"/>
      <c r="R284" s="33"/>
      <c r="S284" s="33"/>
      <c r="T284" s="33"/>
      <c r="U284" s="33"/>
      <c r="V284" s="33"/>
      <c r="W284" s="33"/>
      <c r="X284" s="33"/>
      <c r="Y284" s="33"/>
      <c r="Z284" s="33"/>
      <c r="AA284" s="33"/>
      <c r="AB284" s="33"/>
      <c r="AC284" s="33"/>
      <c r="AD284" s="33"/>
      <c r="AE284" s="33"/>
      <c r="AF284" s="33"/>
      <c r="AG284" s="33"/>
      <c r="AH284" s="33"/>
      <c r="AI284" s="33"/>
      <c r="AJ284" s="33"/>
      <c r="AK284" s="33"/>
      <c r="AL284" s="33"/>
      <c r="AM284" s="33"/>
      <c r="AN284" s="33"/>
      <c r="AO284" s="33"/>
      <c r="AP284" s="33"/>
      <c r="AQ284" s="33"/>
      <c r="AR284" s="33"/>
      <c r="AS284" s="33"/>
      <c r="AT284" s="33"/>
      <c r="AU284" s="33"/>
      <c r="AV284" s="33"/>
      <c r="AW284" s="33"/>
      <c r="AX284" s="33"/>
      <c r="AY284" s="33"/>
      <c r="AZ284" s="33"/>
      <c r="BA284" s="33"/>
      <c r="BB284" s="33"/>
      <c r="BC284" s="33"/>
      <c r="BD284" s="33"/>
      <c r="BE284" s="33"/>
      <c r="BF284" s="33"/>
      <c r="BG284" s="33"/>
      <c r="BH284" s="33"/>
      <c r="BI284" s="33"/>
    </row>
    <row r="285" spans="1:61" s="28" customFormat="1" ht="14.5" customHeight="1" x14ac:dyDescent="0.35">
      <c r="A285" s="9" t="s">
        <v>14</v>
      </c>
      <c r="B285" s="9">
        <v>5</v>
      </c>
      <c r="C285" s="9" t="s">
        <v>535</v>
      </c>
      <c r="D285" s="9">
        <v>168</v>
      </c>
      <c r="E285" s="12" t="s">
        <v>536</v>
      </c>
      <c r="F285" s="29" t="s">
        <v>537</v>
      </c>
      <c r="G285" s="13" t="s">
        <v>538</v>
      </c>
      <c r="H285" s="13" t="s">
        <v>784</v>
      </c>
      <c r="I285" s="15">
        <v>44256</v>
      </c>
      <c r="J285" s="15">
        <v>45473</v>
      </c>
      <c r="K285" s="14">
        <v>374218.64</v>
      </c>
      <c r="L285" s="10">
        <v>113829.4</v>
      </c>
      <c r="M285" s="11">
        <v>0.30417886185466331</v>
      </c>
      <c r="N285" s="33"/>
      <c r="O285" s="33"/>
      <c r="P285" s="33"/>
      <c r="Q285" s="33"/>
      <c r="R285" s="33"/>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c r="AP285" s="33"/>
      <c r="AQ285" s="33"/>
      <c r="AR285" s="33"/>
      <c r="AS285" s="33"/>
      <c r="AT285" s="33"/>
      <c r="AU285" s="33"/>
      <c r="AV285" s="33"/>
      <c r="AW285" s="33"/>
      <c r="AX285" s="33"/>
      <c r="AY285" s="33"/>
      <c r="AZ285" s="33"/>
      <c r="BA285" s="33"/>
      <c r="BB285" s="33"/>
      <c r="BC285" s="33"/>
      <c r="BD285" s="33"/>
      <c r="BE285" s="33"/>
      <c r="BF285" s="33"/>
      <c r="BG285" s="33"/>
      <c r="BH285" s="33"/>
      <c r="BI285" s="33"/>
    </row>
    <row r="286" spans="1:61" s="28" customFormat="1" ht="14.5" customHeight="1" x14ac:dyDescent="0.35">
      <c r="A286" s="9" t="s">
        <v>14</v>
      </c>
      <c r="B286" s="9">
        <v>5</v>
      </c>
      <c r="C286" s="9" t="s">
        <v>535</v>
      </c>
      <c r="D286" s="9" t="s">
        <v>411</v>
      </c>
      <c r="E286" s="12" t="s">
        <v>762</v>
      </c>
      <c r="F286" s="29" t="s">
        <v>763</v>
      </c>
      <c r="G286" s="13" t="s">
        <v>764</v>
      </c>
      <c r="H286" s="13" t="s">
        <v>787</v>
      </c>
      <c r="I286" s="15">
        <v>44197</v>
      </c>
      <c r="J286" s="15">
        <v>46111</v>
      </c>
      <c r="K286" s="14">
        <v>7879818.1799999997</v>
      </c>
      <c r="L286" s="10">
        <v>1000000</v>
      </c>
      <c r="M286" s="11">
        <v>0.12690648148939904</v>
      </c>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c r="AS286" s="33"/>
      <c r="AT286" s="33"/>
      <c r="AU286" s="33"/>
      <c r="AV286" s="33"/>
      <c r="AW286" s="33"/>
      <c r="AX286" s="33"/>
      <c r="AY286" s="33"/>
      <c r="AZ286" s="33"/>
      <c r="BA286" s="33"/>
      <c r="BB286" s="33"/>
      <c r="BC286" s="33"/>
      <c r="BD286" s="33"/>
      <c r="BE286" s="33"/>
      <c r="BF286" s="33"/>
      <c r="BG286" s="33"/>
      <c r="BH286" s="33"/>
      <c r="BI286" s="33"/>
    </row>
    <row r="287" spans="1:61" s="28" customFormat="1" ht="14.5" customHeight="1" x14ac:dyDescent="0.35">
      <c r="A287" s="9" t="s">
        <v>14</v>
      </c>
      <c r="B287" s="9">
        <v>5</v>
      </c>
      <c r="C287" s="9" t="s">
        <v>535</v>
      </c>
      <c r="D287" s="9" t="s">
        <v>411</v>
      </c>
      <c r="E287" s="12" t="s">
        <v>759</v>
      </c>
      <c r="F287" s="29" t="s">
        <v>760</v>
      </c>
      <c r="G287" s="13" t="s">
        <v>761</v>
      </c>
      <c r="H287" s="13" t="s">
        <v>790</v>
      </c>
      <c r="I287" s="15">
        <v>45108</v>
      </c>
      <c r="J287" s="15">
        <v>45657</v>
      </c>
      <c r="K287" s="14">
        <v>694413.44</v>
      </c>
      <c r="L287" s="10">
        <v>105000</v>
      </c>
      <c r="M287" s="11">
        <v>0.15120675083708057</v>
      </c>
      <c r="N287" s="33"/>
      <c r="O287" s="33"/>
      <c r="P287" s="33"/>
      <c r="Q287" s="33"/>
      <c r="R287" s="33"/>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c r="AP287" s="33"/>
      <c r="AQ287" s="33"/>
      <c r="AR287" s="33"/>
      <c r="AS287" s="33"/>
      <c r="AT287" s="33"/>
      <c r="AU287" s="33"/>
      <c r="AV287" s="33"/>
      <c r="AW287" s="33"/>
      <c r="AX287" s="33"/>
      <c r="AY287" s="33"/>
      <c r="AZ287" s="33"/>
      <c r="BA287" s="33"/>
      <c r="BB287" s="33"/>
      <c r="BC287" s="33"/>
      <c r="BD287" s="33"/>
      <c r="BE287" s="33"/>
      <c r="BF287" s="33"/>
      <c r="BG287" s="33"/>
      <c r="BH287" s="33"/>
      <c r="BI287" s="33"/>
    </row>
    <row r="288" spans="1:61" s="28" customFormat="1" ht="14.5" customHeight="1" x14ac:dyDescent="0.35">
      <c r="A288" s="9" t="s">
        <v>14</v>
      </c>
      <c r="B288" s="9">
        <v>5</v>
      </c>
      <c r="C288" s="9" t="s">
        <v>535</v>
      </c>
      <c r="D288" s="9" t="s">
        <v>411</v>
      </c>
      <c r="E288" s="12" t="s">
        <v>567</v>
      </c>
      <c r="F288" s="29" t="s">
        <v>568</v>
      </c>
      <c r="G288" s="13" t="s">
        <v>569</v>
      </c>
      <c r="H288" s="13" t="s">
        <v>804</v>
      </c>
      <c r="I288" s="15">
        <v>44197</v>
      </c>
      <c r="J288" s="15">
        <v>46752</v>
      </c>
      <c r="K288" s="14">
        <v>322175.90999999997</v>
      </c>
      <c r="L288" s="10">
        <v>131107.82</v>
      </c>
      <c r="M288" s="11">
        <v>0.40694482712875713</v>
      </c>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c r="AS288" s="33"/>
      <c r="AT288" s="33"/>
      <c r="AU288" s="33"/>
      <c r="AV288" s="33"/>
      <c r="AW288" s="33"/>
      <c r="AX288" s="33"/>
      <c r="AY288" s="33"/>
      <c r="AZ288" s="33"/>
      <c r="BA288" s="33"/>
      <c r="BB288" s="33"/>
      <c r="BC288" s="33"/>
      <c r="BD288" s="33"/>
      <c r="BE288" s="33"/>
      <c r="BF288" s="33"/>
      <c r="BG288" s="33"/>
      <c r="BH288" s="33"/>
      <c r="BI288" s="33"/>
    </row>
    <row r="289" spans="1:61" s="28" customFormat="1" ht="14.5" customHeight="1" x14ac:dyDescent="0.35">
      <c r="A289" s="9" t="s">
        <v>350</v>
      </c>
      <c r="B289" s="9">
        <v>7</v>
      </c>
      <c r="C289" s="9" t="s">
        <v>353</v>
      </c>
      <c r="D289" s="9">
        <v>75</v>
      </c>
      <c r="E289" s="12" t="s">
        <v>352</v>
      </c>
      <c r="F289" s="29" t="s">
        <v>356</v>
      </c>
      <c r="G289" s="13" t="s">
        <v>357</v>
      </c>
      <c r="H289" s="13" t="s">
        <v>884</v>
      </c>
      <c r="I289" s="15">
        <v>45070</v>
      </c>
      <c r="J289" s="15">
        <v>46165</v>
      </c>
      <c r="K289" s="14">
        <v>965758</v>
      </c>
      <c r="L289" s="10">
        <v>338015.3</v>
      </c>
      <c r="M289" s="11">
        <v>0.35</v>
      </c>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c r="AV289" s="33"/>
      <c r="AW289" s="33"/>
      <c r="AX289" s="33"/>
      <c r="AY289" s="33"/>
      <c r="AZ289" s="33"/>
      <c r="BA289" s="33"/>
      <c r="BB289" s="33"/>
      <c r="BC289" s="33"/>
      <c r="BD289" s="33"/>
      <c r="BE289" s="33"/>
      <c r="BF289" s="33"/>
      <c r="BG289" s="33"/>
      <c r="BH289" s="33"/>
      <c r="BI289" s="33"/>
    </row>
    <row r="290" spans="1:61" s="28" customFormat="1" ht="14.5" customHeight="1" x14ac:dyDescent="0.35">
      <c r="A290" s="9" t="s">
        <v>350</v>
      </c>
      <c r="B290" s="9">
        <v>7</v>
      </c>
      <c r="C290" s="9" t="s">
        <v>353</v>
      </c>
      <c r="D290" s="9">
        <v>75</v>
      </c>
      <c r="E290" s="12" t="s">
        <v>351</v>
      </c>
      <c r="F290" s="29" t="s">
        <v>354</v>
      </c>
      <c r="G290" s="13" t="s">
        <v>355</v>
      </c>
      <c r="H290" s="13" t="s">
        <v>884</v>
      </c>
      <c r="I290" s="15">
        <v>45071</v>
      </c>
      <c r="J290" s="15">
        <v>45621</v>
      </c>
      <c r="K290" s="14">
        <v>559165</v>
      </c>
      <c r="L290" s="10">
        <v>200000</v>
      </c>
      <c r="M290" s="11">
        <v>0.35767617787236328</v>
      </c>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c r="AV290" s="33"/>
      <c r="AW290" s="33"/>
      <c r="AX290" s="33"/>
      <c r="AY290" s="33"/>
      <c r="AZ290" s="33"/>
      <c r="BA290" s="33"/>
      <c r="BB290" s="33"/>
      <c r="BC290" s="33"/>
      <c r="BD290" s="33"/>
      <c r="BE290" s="33"/>
      <c r="BF290" s="33"/>
      <c r="BG290" s="33"/>
      <c r="BH290" s="33"/>
      <c r="BI290" s="33"/>
    </row>
    <row r="291" spans="1:61" s="28" customFormat="1" ht="14.5" customHeight="1" x14ac:dyDescent="0.35">
      <c r="A291" s="9" t="s">
        <v>350</v>
      </c>
      <c r="B291" s="9">
        <v>7</v>
      </c>
      <c r="C291" s="9" t="s">
        <v>353</v>
      </c>
      <c r="D291" s="9">
        <v>75</v>
      </c>
      <c r="E291" s="12" t="s">
        <v>379</v>
      </c>
      <c r="F291" s="29" t="s">
        <v>380</v>
      </c>
      <c r="G291" s="13" t="s">
        <v>381</v>
      </c>
      <c r="H291" s="13" t="s">
        <v>883</v>
      </c>
      <c r="I291" s="15">
        <v>45200</v>
      </c>
      <c r="J291" s="15">
        <v>45900</v>
      </c>
      <c r="K291" s="14">
        <v>1020251</v>
      </c>
      <c r="L291" s="10">
        <v>357087.85</v>
      </c>
      <c r="M291" s="11">
        <v>0.35</v>
      </c>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c r="AQ291" s="33"/>
      <c r="AR291" s="33"/>
      <c r="AS291" s="33"/>
      <c r="AT291" s="33"/>
      <c r="AU291" s="33"/>
      <c r="AV291" s="33"/>
      <c r="AW291" s="33"/>
      <c r="AX291" s="33"/>
      <c r="AY291" s="33"/>
      <c r="AZ291" s="33"/>
      <c r="BA291" s="33"/>
      <c r="BB291" s="33"/>
      <c r="BC291" s="33"/>
      <c r="BD291" s="33"/>
      <c r="BE291" s="33"/>
      <c r="BF291" s="33"/>
      <c r="BG291" s="33"/>
      <c r="BH291" s="33"/>
      <c r="BI291" s="33"/>
    </row>
    <row r="292" spans="1:61" s="28" customFormat="1" ht="14.5" customHeight="1" x14ac:dyDescent="0.35">
      <c r="A292" s="9" t="s">
        <v>350</v>
      </c>
      <c r="B292" s="9">
        <v>7</v>
      </c>
      <c r="C292" s="9" t="s">
        <v>353</v>
      </c>
      <c r="D292" s="9">
        <v>75</v>
      </c>
      <c r="E292" s="12" t="s">
        <v>426</v>
      </c>
      <c r="F292" s="29" t="s">
        <v>427</v>
      </c>
      <c r="G292" s="13" t="s">
        <v>428</v>
      </c>
      <c r="H292" s="13" t="s">
        <v>807</v>
      </c>
      <c r="I292" s="15">
        <v>45110</v>
      </c>
      <c r="J292" s="15">
        <v>46198</v>
      </c>
      <c r="K292" s="14">
        <v>812329</v>
      </c>
      <c r="L292" s="10">
        <v>284315.15000000002</v>
      </c>
      <c r="M292" s="11">
        <v>0.35000000000000003</v>
      </c>
      <c r="N292" s="33"/>
      <c r="O292" s="33"/>
      <c r="P292" s="33"/>
      <c r="Q292" s="33"/>
      <c r="R292" s="33"/>
      <c r="S292" s="33"/>
      <c r="T292" s="33"/>
      <c r="U292" s="33"/>
      <c r="V292" s="33"/>
      <c r="W292" s="33"/>
      <c r="X292" s="33"/>
      <c r="Y292" s="33"/>
      <c r="Z292" s="33"/>
      <c r="AA292" s="33"/>
      <c r="AB292" s="33"/>
      <c r="AC292" s="33"/>
      <c r="AD292" s="33"/>
      <c r="AE292" s="33"/>
      <c r="AF292" s="33"/>
      <c r="AG292" s="33"/>
      <c r="AH292" s="33"/>
      <c r="AI292" s="33"/>
      <c r="AJ292" s="33"/>
      <c r="AK292" s="33"/>
      <c r="AL292" s="33"/>
      <c r="AM292" s="33"/>
      <c r="AN292" s="33"/>
      <c r="AO292" s="33"/>
      <c r="AP292" s="33"/>
      <c r="AQ292" s="33"/>
      <c r="AR292" s="33"/>
      <c r="AS292" s="33"/>
      <c r="AT292" s="33"/>
      <c r="AU292" s="33"/>
      <c r="AV292" s="33"/>
      <c r="AW292" s="33"/>
      <c r="AX292" s="33"/>
      <c r="AY292" s="33"/>
      <c r="AZ292" s="33"/>
      <c r="BA292" s="33"/>
      <c r="BB292" s="33"/>
      <c r="BC292" s="33"/>
      <c r="BD292" s="33"/>
      <c r="BE292" s="33"/>
      <c r="BF292" s="33"/>
      <c r="BG292" s="33"/>
      <c r="BH292" s="33"/>
      <c r="BI292" s="33"/>
    </row>
    <row r="293" spans="1:61" s="28" customFormat="1" ht="14.5" customHeight="1" x14ac:dyDescent="0.35">
      <c r="A293" s="9" t="s">
        <v>350</v>
      </c>
      <c r="B293" s="9">
        <v>7</v>
      </c>
      <c r="C293" s="9" t="s">
        <v>353</v>
      </c>
      <c r="D293" s="9">
        <v>75</v>
      </c>
      <c r="E293" s="12" t="s">
        <v>481</v>
      </c>
      <c r="F293" s="29" t="s">
        <v>885</v>
      </c>
      <c r="G293" s="13" t="s">
        <v>482</v>
      </c>
      <c r="H293" s="13" t="s">
        <v>794</v>
      </c>
      <c r="I293" s="15">
        <v>45236</v>
      </c>
      <c r="J293" s="15">
        <v>45688</v>
      </c>
      <c r="K293" s="14">
        <v>638784.28</v>
      </c>
      <c r="L293" s="10">
        <v>292785</v>
      </c>
      <c r="M293" s="11">
        <v>0.45834722169430969</v>
      </c>
      <c r="N293" s="33"/>
      <c r="O293" s="33"/>
      <c r="P293" s="33"/>
      <c r="Q293" s="33"/>
      <c r="R293" s="33"/>
      <c r="S293" s="33"/>
      <c r="T293" s="33"/>
      <c r="U293" s="33"/>
      <c r="V293" s="33"/>
      <c r="W293" s="33"/>
      <c r="X293" s="33"/>
      <c r="Y293" s="33"/>
      <c r="Z293" s="33"/>
      <c r="AA293" s="33"/>
      <c r="AB293" s="33"/>
      <c r="AC293" s="33"/>
      <c r="AD293" s="33"/>
      <c r="AE293" s="33"/>
      <c r="AF293" s="33"/>
      <c r="AG293" s="33"/>
      <c r="AH293" s="33"/>
      <c r="AI293" s="33"/>
      <c r="AJ293" s="33"/>
      <c r="AK293" s="33"/>
      <c r="AL293" s="33"/>
      <c r="AM293" s="33"/>
      <c r="AN293" s="33"/>
      <c r="AO293" s="33"/>
      <c r="AP293" s="33"/>
      <c r="AQ293" s="33"/>
      <c r="AR293" s="33"/>
      <c r="AS293" s="33"/>
      <c r="AT293" s="33"/>
      <c r="AU293" s="33"/>
      <c r="AV293" s="33"/>
      <c r="AW293" s="33"/>
      <c r="AX293" s="33"/>
      <c r="AY293" s="33"/>
      <c r="AZ293" s="33"/>
      <c r="BA293" s="33"/>
      <c r="BB293" s="33"/>
      <c r="BC293" s="33"/>
      <c r="BD293" s="33"/>
      <c r="BE293" s="33"/>
      <c r="BF293" s="33"/>
      <c r="BG293" s="33"/>
      <c r="BH293" s="33"/>
      <c r="BI293" s="33"/>
    </row>
    <row r="294" spans="1:61" s="28" customFormat="1" ht="14.5" customHeight="1" x14ac:dyDescent="0.35">
      <c r="A294" s="9" t="s">
        <v>350</v>
      </c>
      <c r="B294" s="9">
        <v>7</v>
      </c>
      <c r="C294" s="9" t="s">
        <v>353</v>
      </c>
      <c r="D294" s="9">
        <v>10</v>
      </c>
      <c r="E294" s="12" t="s">
        <v>541</v>
      </c>
      <c r="F294" s="29" t="s">
        <v>68</v>
      </c>
      <c r="G294" s="13" t="s">
        <v>542</v>
      </c>
      <c r="H294" s="13" t="s">
        <v>792</v>
      </c>
      <c r="I294" s="15">
        <v>45474</v>
      </c>
      <c r="J294" s="15">
        <v>46568</v>
      </c>
      <c r="K294" s="14">
        <v>261379.01</v>
      </c>
      <c r="L294" s="10">
        <v>261379.01</v>
      </c>
      <c r="M294" s="11">
        <v>1</v>
      </c>
      <c r="N294" s="33"/>
      <c r="O294" s="33"/>
      <c r="P294" s="33"/>
      <c r="Q294" s="33"/>
      <c r="R294" s="33"/>
      <c r="S294" s="33"/>
      <c r="T294" s="33"/>
      <c r="U294" s="33"/>
      <c r="V294" s="33"/>
      <c r="W294" s="33"/>
      <c r="X294" s="33"/>
      <c r="Y294" s="33"/>
      <c r="Z294" s="33"/>
      <c r="AA294" s="33"/>
      <c r="AB294" s="33"/>
      <c r="AC294" s="33"/>
      <c r="AD294" s="33"/>
      <c r="AE294" s="33"/>
      <c r="AF294" s="33"/>
      <c r="AG294" s="33"/>
      <c r="AH294" s="33"/>
      <c r="AI294" s="33"/>
      <c r="AJ294" s="33"/>
      <c r="AK294" s="33"/>
      <c r="AL294" s="33"/>
      <c r="AM294" s="33"/>
      <c r="AN294" s="33"/>
      <c r="AO294" s="33"/>
      <c r="AP294" s="33"/>
      <c r="AQ294" s="33"/>
      <c r="AR294" s="33"/>
      <c r="AS294" s="33"/>
      <c r="AT294" s="33"/>
      <c r="AU294" s="33"/>
      <c r="AV294" s="33"/>
      <c r="AW294" s="33"/>
      <c r="AX294" s="33"/>
      <c r="AY294" s="33"/>
      <c r="AZ294" s="33"/>
      <c r="BA294" s="33"/>
      <c r="BB294" s="33"/>
      <c r="BC294" s="33"/>
      <c r="BD294" s="33"/>
      <c r="BE294" s="33"/>
      <c r="BF294" s="33"/>
      <c r="BG294" s="33"/>
      <c r="BH294" s="33"/>
      <c r="BI294" s="33"/>
    </row>
    <row r="295" spans="1:61" s="28" customFormat="1" ht="14.5" customHeight="1" x14ac:dyDescent="0.35">
      <c r="A295" s="9" t="s">
        <v>350</v>
      </c>
      <c r="B295" s="9">
        <v>7</v>
      </c>
      <c r="C295" s="9" t="s">
        <v>353</v>
      </c>
      <c r="D295" s="9">
        <v>10</v>
      </c>
      <c r="E295" s="12" t="s">
        <v>543</v>
      </c>
      <c r="F295" s="29" t="s">
        <v>386</v>
      </c>
      <c r="G295" s="13" t="s">
        <v>544</v>
      </c>
      <c r="H295" s="13" t="s">
        <v>792</v>
      </c>
      <c r="I295" s="15">
        <v>45474</v>
      </c>
      <c r="J295" s="15">
        <v>46568</v>
      </c>
      <c r="K295" s="14">
        <v>300219.53000000003</v>
      </c>
      <c r="L295" s="10">
        <v>300219.53000000003</v>
      </c>
      <c r="M295" s="11">
        <v>1</v>
      </c>
      <c r="N295" s="33"/>
      <c r="O295" s="33"/>
      <c r="P295" s="33"/>
      <c r="Q295" s="33"/>
      <c r="R295" s="33"/>
      <c r="S295" s="33"/>
      <c r="T295" s="33"/>
      <c r="U295" s="33"/>
      <c r="V295" s="33"/>
      <c r="W295" s="33"/>
      <c r="X295" s="33"/>
      <c r="Y295" s="33"/>
      <c r="Z295" s="33"/>
      <c r="AA295" s="33"/>
      <c r="AB295" s="33"/>
      <c r="AC295" s="33"/>
      <c r="AD295" s="33"/>
      <c r="AE295" s="33"/>
      <c r="AF295" s="33"/>
      <c r="AG295" s="33"/>
      <c r="AH295" s="33"/>
      <c r="AI295" s="33"/>
      <c r="AJ295" s="33"/>
      <c r="AK295" s="33"/>
      <c r="AL295" s="33"/>
      <c r="AM295" s="33"/>
      <c r="AN295" s="33"/>
      <c r="AO295" s="33"/>
      <c r="AP295" s="33"/>
      <c r="AQ295" s="33"/>
      <c r="AR295" s="33"/>
      <c r="AS295" s="33"/>
      <c r="AT295" s="33"/>
      <c r="AU295" s="33"/>
      <c r="AV295" s="33"/>
      <c r="AW295" s="33"/>
      <c r="AX295" s="33"/>
      <c r="AY295" s="33"/>
      <c r="AZ295" s="33"/>
      <c r="BA295" s="33"/>
      <c r="BB295" s="33"/>
      <c r="BC295" s="33"/>
      <c r="BD295" s="33"/>
      <c r="BE295" s="33"/>
      <c r="BF295" s="33"/>
      <c r="BG295" s="33"/>
      <c r="BH295" s="33"/>
      <c r="BI295" s="33"/>
    </row>
    <row r="296" spans="1:61" s="28" customFormat="1" ht="14.5" customHeight="1" x14ac:dyDescent="0.35">
      <c r="A296" s="9" t="s">
        <v>350</v>
      </c>
      <c r="B296" s="9">
        <v>7</v>
      </c>
      <c r="C296" s="9" t="s">
        <v>353</v>
      </c>
      <c r="D296" s="9">
        <v>10</v>
      </c>
      <c r="E296" s="12" t="s">
        <v>539</v>
      </c>
      <c r="F296" s="29" t="s">
        <v>540</v>
      </c>
      <c r="G296" s="13" t="s">
        <v>545</v>
      </c>
      <c r="H296" s="13" t="s">
        <v>792</v>
      </c>
      <c r="I296" s="15">
        <v>45474</v>
      </c>
      <c r="J296" s="15">
        <v>46568</v>
      </c>
      <c r="K296" s="14">
        <v>2396207.1</v>
      </c>
      <c r="L296" s="10">
        <v>1437724.26</v>
      </c>
      <c r="M296" s="11">
        <v>0.6</v>
      </c>
      <c r="N296" s="33"/>
      <c r="O296" s="33"/>
      <c r="P296" s="33"/>
      <c r="Q296" s="33"/>
      <c r="R296" s="33"/>
      <c r="S296" s="33"/>
      <c r="T296" s="33"/>
      <c r="U296" s="33"/>
      <c r="V296" s="33"/>
      <c r="W296" s="33"/>
      <c r="X296" s="33"/>
      <c r="Y296" s="33"/>
      <c r="Z296" s="33"/>
      <c r="AA296" s="33"/>
      <c r="AB296" s="33"/>
      <c r="AC296" s="33"/>
      <c r="AD296" s="33"/>
      <c r="AE296" s="33"/>
      <c r="AF296" s="33"/>
      <c r="AG296" s="33"/>
      <c r="AH296" s="33"/>
      <c r="AI296" s="33"/>
      <c r="AJ296" s="33"/>
      <c r="AK296" s="33"/>
      <c r="AL296" s="33"/>
      <c r="AM296" s="33"/>
      <c r="AN296" s="33"/>
      <c r="AO296" s="33"/>
      <c r="AP296" s="33"/>
      <c r="AQ296" s="33"/>
      <c r="AR296" s="33"/>
      <c r="AS296" s="33"/>
      <c r="AT296" s="33"/>
      <c r="AU296" s="33"/>
      <c r="AV296" s="33"/>
      <c r="AW296" s="33"/>
      <c r="AX296" s="33"/>
      <c r="AY296" s="33"/>
      <c r="AZ296" s="33"/>
      <c r="BA296" s="33"/>
      <c r="BB296" s="33"/>
      <c r="BC296" s="33"/>
      <c r="BD296" s="33"/>
      <c r="BE296" s="33"/>
      <c r="BF296" s="33"/>
      <c r="BG296" s="33"/>
      <c r="BH296" s="33"/>
      <c r="BI296" s="33"/>
    </row>
    <row r="297" spans="1:61" s="28" customFormat="1" ht="14.5" customHeight="1" x14ac:dyDescent="0.35">
      <c r="A297" s="9" t="s">
        <v>350</v>
      </c>
      <c r="B297" s="9">
        <v>7</v>
      </c>
      <c r="C297" s="9" t="s">
        <v>353</v>
      </c>
      <c r="D297" s="9" t="s">
        <v>765</v>
      </c>
      <c r="E297" s="12" t="s">
        <v>766</v>
      </c>
      <c r="F297" s="29" t="s">
        <v>767</v>
      </c>
      <c r="G297" s="13" t="s">
        <v>768</v>
      </c>
      <c r="H297" s="13" t="s">
        <v>881</v>
      </c>
      <c r="I297" s="15">
        <v>45345</v>
      </c>
      <c r="J297" s="15">
        <v>46295</v>
      </c>
      <c r="K297" s="14">
        <v>1235386</v>
      </c>
      <c r="L297" s="10">
        <v>617693</v>
      </c>
      <c r="M297" s="11">
        <v>0.5</v>
      </c>
      <c r="N297" s="33"/>
      <c r="O297" s="33"/>
      <c r="P297" s="33"/>
      <c r="Q297" s="33"/>
      <c r="R297" s="33"/>
      <c r="S297" s="33"/>
      <c r="T297" s="33"/>
      <c r="U297" s="33"/>
      <c r="V297" s="33"/>
      <c r="W297" s="33"/>
      <c r="X297" s="33"/>
      <c r="Y297" s="33"/>
      <c r="Z297" s="33"/>
      <c r="AA297" s="33"/>
      <c r="AB297" s="33"/>
      <c r="AC297" s="33"/>
      <c r="AD297" s="33"/>
      <c r="AE297" s="33"/>
      <c r="AF297" s="33"/>
      <c r="AG297" s="33"/>
      <c r="AH297" s="33"/>
      <c r="AI297" s="33"/>
      <c r="AJ297" s="33"/>
      <c r="AK297" s="33"/>
      <c r="AL297" s="33"/>
      <c r="AM297" s="33"/>
      <c r="AN297" s="33"/>
      <c r="AO297" s="33"/>
      <c r="AP297" s="33"/>
      <c r="AQ297" s="33"/>
      <c r="AR297" s="33"/>
      <c r="AS297" s="33"/>
      <c r="AT297" s="33"/>
      <c r="AU297" s="33"/>
      <c r="AV297" s="33"/>
      <c r="AW297" s="33"/>
      <c r="AX297" s="33"/>
      <c r="AY297" s="33"/>
      <c r="AZ297" s="33"/>
      <c r="BA297" s="33"/>
      <c r="BB297" s="33"/>
      <c r="BC297" s="33"/>
      <c r="BD297" s="33"/>
      <c r="BE297" s="33"/>
      <c r="BF297" s="33"/>
      <c r="BG297" s="33"/>
      <c r="BH297" s="33"/>
      <c r="BI297" s="33"/>
    </row>
    <row r="298" spans="1:61" s="28" customFormat="1" ht="14.5" customHeight="1" x14ac:dyDescent="0.35">
      <c r="A298" s="9" t="s">
        <v>350</v>
      </c>
      <c r="B298" s="9">
        <v>7</v>
      </c>
      <c r="C298" s="9" t="s">
        <v>353</v>
      </c>
      <c r="D298" s="9" t="s">
        <v>769</v>
      </c>
      <c r="E298" s="12" t="s">
        <v>770</v>
      </c>
      <c r="F298" s="29" t="s">
        <v>771</v>
      </c>
      <c r="G298" s="13" t="s">
        <v>772</v>
      </c>
      <c r="H298" s="13" t="s">
        <v>882</v>
      </c>
      <c r="I298" s="15">
        <v>45383</v>
      </c>
      <c r="J298" s="15">
        <v>45930</v>
      </c>
      <c r="K298" s="14">
        <v>669256</v>
      </c>
      <c r="L298" s="10">
        <v>334628</v>
      </c>
      <c r="M298" s="11">
        <v>0.5</v>
      </c>
      <c r="N298" s="33"/>
      <c r="O298" s="33"/>
      <c r="P298" s="33"/>
      <c r="Q298" s="33"/>
      <c r="R298" s="33"/>
      <c r="S298" s="33"/>
      <c r="T298" s="33"/>
      <c r="U298" s="33"/>
      <c r="V298" s="33"/>
      <c r="W298" s="33"/>
      <c r="X298" s="33"/>
      <c r="Y298" s="33"/>
      <c r="Z298" s="33"/>
      <c r="AA298" s="33"/>
      <c r="AB298" s="33"/>
      <c r="AC298" s="33"/>
      <c r="AD298" s="33"/>
      <c r="AE298" s="33"/>
      <c r="AF298" s="33"/>
      <c r="AG298" s="33"/>
      <c r="AH298" s="33"/>
      <c r="AI298" s="33"/>
      <c r="AJ298" s="33"/>
      <c r="AK298" s="33"/>
      <c r="AL298" s="33"/>
      <c r="AM298" s="33"/>
      <c r="AN298" s="33"/>
      <c r="AO298" s="33"/>
      <c r="AP298" s="33"/>
      <c r="AQ298" s="33"/>
      <c r="AR298" s="33"/>
      <c r="AS298" s="33"/>
      <c r="AT298" s="33"/>
      <c r="AU298" s="33"/>
      <c r="AV298" s="33"/>
      <c r="AW298" s="33"/>
      <c r="AX298" s="33"/>
      <c r="AY298" s="33"/>
      <c r="AZ298" s="33"/>
      <c r="BA298" s="33"/>
      <c r="BB298" s="33"/>
      <c r="BC298" s="33"/>
      <c r="BD298" s="33"/>
      <c r="BE298" s="33"/>
      <c r="BF298" s="33"/>
      <c r="BG298" s="33"/>
      <c r="BH298" s="33"/>
      <c r="BI298" s="33"/>
    </row>
    <row r="299" spans="1:61" ht="15" customHeight="1" x14ac:dyDescent="0.35">
      <c r="A299" s="16"/>
      <c r="B299" s="16"/>
      <c r="C299" s="16"/>
      <c r="D299" s="16"/>
      <c r="E299" s="17"/>
      <c r="F299" s="8"/>
      <c r="G299" s="8"/>
      <c r="H299" s="8"/>
      <c r="I299" s="21"/>
      <c r="J299" s="21"/>
      <c r="K299" s="18"/>
      <c r="L299" s="19"/>
      <c r="M299" s="20"/>
    </row>
  </sheetData>
  <autoFilter ref="A3:M298" xr:uid="{00000000-0001-0000-0000-000000000000}"/>
  <mergeCells count="1">
    <mergeCell ref="A2:M2"/>
  </mergeCells>
  <phoneticPr fontId="27" type="noConversion"/>
  <conditionalFormatting sqref="A4:A299">
    <cfRule type="containsText" dxfId="2" priority="18" operator="containsText" text="FTJ">
      <formula>NOT(ISERROR(SEARCH("FTJ",A4)))</formula>
    </cfRule>
    <cfRule type="containsText" dxfId="1" priority="19" operator="containsText" text="FSE+">
      <formula>NOT(ISERROR(SEARCH("FSE+",A4)))</formula>
    </cfRule>
    <cfRule type="containsText" dxfId="0" priority="20" operator="containsText" text="FEDER">
      <formula>NOT(ISERROR(SEARCH("FEDER",A4)))</formula>
    </cfRule>
  </conditionalFormatting>
  <pageMargins left="0.25" right="0.25" top="0.75" bottom="0.75" header="0.3" footer="0.3"/>
  <pageSetup paperSize="8" scale="3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9EEC1D42FCCD4A9E8BCBA110045976" ma:contentTypeVersion="4" ma:contentTypeDescription="Crée un document." ma:contentTypeScope="" ma:versionID="a93adad9d5eea4504f25ddc067f2d1b9">
  <xsd:schema xmlns:xsd="http://www.w3.org/2001/XMLSchema" xmlns:xs="http://www.w3.org/2001/XMLSchema" xmlns:p="http://schemas.microsoft.com/office/2006/metadata/properties" xmlns:ns2="20d6aeec-a273-44ef-8e7f-f11cc69bdd10" xmlns:ns3="80725541-25b9-4f38-a7bf-c4b451f311a8" targetNamespace="http://schemas.microsoft.com/office/2006/metadata/properties" ma:root="true" ma:fieldsID="c071b1eeb006dab3802701e81037bd49" ns2:_="" ns3:_="">
    <xsd:import namespace="20d6aeec-a273-44ef-8e7f-f11cc69bdd10"/>
    <xsd:import namespace="80725541-25b9-4f38-a7bf-c4b451f311a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d6aeec-a273-44ef-8e7f-f11cc69bd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725541-25b9-4f38-a7bf-c4b451f311a8"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D399FD-4D69-4F1F-A585-617170954C33}">
  <ds:schemaRefs>
    <ds:schemaRef ds:uri="20d6aeec-a273-44ef-8e7f-f11cc69bdd10"/>
    <ds:schemaRef ds:uri="80725541-25b9-4f38-a7bf-c4b451f311a8"/>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580C95B-241B-4265-BE74-339DDC8E8A87}">
  <ds:schemaRefs>
    <ds:schemaRef ds:uri="http://schemas.microsoft.com/sharepoint/v3/contenttype/forms"/>
  </ds:schemaRefs>
</ds:datastoreItem>
</file>

<file path=customXml/itemProps3.xml><?xml version="1.0" encoding="utf-8"?>
<ds:datastoreItem xmlns:ds="http://schemas.openxmlformats.org/officeDocument/2006/customXml" ds:itemID="{A145FFDE-9C87-4417-8119-A8F84AEE11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d6aeec-a273-44ef-8e7f-f11cc69bdd10"/>
    <ds:schemaRef ds:uri="80725541-25b9-4f38-a7bf-c4b451f311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Manager/>
  <Company>Région Normandie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Suivi programmation FEDER FSE+ FTJ</dc:title>
  <dc:subject/>
  <dc:creator>DALLA TORRE Luca</dc:creator>
  <cp:keywords/>
  <dc:description/>
  <cp:lastModifiedBy>ALLAIN Gaelle</cp:lastModifiedBy>
  <cp:revision/>
  <cp:lastPrinted>2023-10-19T13:02:19Z</cp:lastPrinted>
  <dcterms:created xsi:type="dcterms:W3CDTF">2019-01-28T08:56:07Z</dcterms:created>
  <dcterms:modified xsi:type="dcterms:W3CDTF">2024-10-04T08:16:01Z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0x010100799EEC1D42FCCD4A9E8BCBA110045976</vt:lpwstr>
  </property>
  <property fmtid="{D5CDD505-2E9C-101B-9397-08002B2CF9AE}" pid="3" name="MSIP_Label_defa4170-0d19-0005-0004-bc88714345d2_Enabled">
    <vt:lpwstr>true</vt:lpwstr>
  </property>
  <property fmtid="{D5CDD505-2E9C-101B-9397-08002B2CF9AE}" pid="4" name="MSIP_Label_defa4170-0d19-0005-0004-bc88714345d2_SetDate">
    <vt:lpwstr>2023-01-31T13:46:29Z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d3028ed6-e894-41c9-a550-5c59e7340929</vt:lpwstr>
  </property>
  <property fmtid="{D5CDD505-2E9C-101B-9397-08002B2CF9AE}" pid="8" name="MSIP_Label_defa4170-0d19-0005-0004-bc88714345d2_ActionId">
    <vt:lpwstr>340b9398-cf8a-42bc-aaf5-8623ee9fe72f</vt:lpwstr>
  </property>
  <property fmtid="{D5CDD505-2E9C-101B-9397-08002B2CF9AE}" pid="9" name="MSIP_Label_defa4170-0d19-0005-0004-bc88714345d2_ContentBits">
    <vt:lpwstr>0</vt:lpwstr>
  </property>
</Properties>
</file>